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Входные к.р. Рус, Мат" sheetId="1" r:id="rId1"/>
    <sheet name="Входные, другие предметы" sheetId="4" r:id="rId2"/>
  </sheets>
  <calcPr calcId="144525"/>
</workbook>
</file>

<file path=xl/calcChain.xml><?xml version="1.0" encoding="utf-8"?>
<calcChain xmlns="http://schemas.openxmlformats.org/spreadsheetml/2006/main">
  <c r="C77" i="1" l="1"/>
  <c r="H77" i="1" s="1"/>
  <c r="C24" i="4"/>
  <c r="C11" i="4"/>
  <c r="D11" i="4"/>
  <c r="E11" i="4"/>
  <c r="F11" i="4"/>
  <c r="G11" i="4"/>
  <c r="K24" i="4"/>
  <c r="G24" i="4"/>
  <c r="F24" i="4"/>
  <c r="I24" i="4" s="1"/>
  <c r="E24" i="4"/>
  <c r="D24" i="4"/>
  <c r="H24" i="4" s="1"/>
  <c r="B24" i="4"/>
  <c r="I23" i="4"/>
  <c r="H23" i="4"/>
  <c r="I22" i="4"/>
  <c r="H22" i="4"/>
  <c r="K21" i="4"/>
  <c r="G21" i="4"/>
  <c r="F21" i="4"/>
  <c r="E21" i="4"/>
  <c r="D21" i="4"/>
  <c r="C21" i="4"/>
  <c r="B21" i="4"/>
  <c r="I20" i="4"/>
  <c r="H20" i="4"/>
  <c r="I19" i="4"/>
  <c r="H19" i="4"/>
  <c r="I18" i="4"/>
  <c r="H18" i="4"/>
  <c r="K16" i="4"/>
  <c r="G16" i="4"/>
  <c r="F16" i="4"/>
  <c r="E16" i="4"/>
  <c r="D16" i="4"/>
  <c r="C16" i="4"/>
  <c r="B16" i="4"/>
  <c r="I15" i="4"/>
  <c r="H15" i="4"/>
  <c r="I14" i="4"/>
  <c r="H14" i="4"/>
  <c r="I13" i="4"/>
  <c r="H13" i="4"/>
  <c r="K11" i="4"/>
  <c r="B11" i="4"/>
  <c r="I10" i="4"/>
  <c r="H10" i="4"/>
  <c r="I9" i="4"/>
  <c r="H9" i="4"/>
  <c r="I8" i="4"/>
  <c r="H8" i="4"/>
  <c r="I7" i="4"/>
  <c r="H7" i="4"/>
  <c r="K66" i="1"/>
  <c r="B65" i="1"/>
  <c r="C65" i="1"/>
  <c r="H65" i="1" s="1"/>
  <c r="D65" i="1"/>
  <c r="E65" i="1"/>
  <c r="F65" i="1"/>
  <c r="G65" i="1"/>
  <c r="B61" i="1"/>
  <c r="C61" i="1"/>
  <c r="H61" i="1" s="1"/>
  <c r="D61" i="1"/>
  <c r="E61" i="1"/>
  <c r="F61" i="1"/>
  <c r="G61" i="1"/>
  <c r="B57" i="1"/>
  <c r="B66" i="1" s="1"/>
  <c r="C57" i="1"/>
  <c r="C66" i="1" s="1"/>
  <c r="H66" i="1" s="1"/>
  <c r="D57" i="1"/>
  <c r="D66" i="1" s="1"/>
  <c r="E57" i="1"/>
  <c r="E66" i="1" s="1"/>
  <c r="F57" i="1"/>
  <c r="F66" i="1" s="1"/>
  <c r="G57" i="1"/>
  <c r="G66" i="1" s="1"/>
  <c r="I66" i="1" s="1"/>
  <c r="I55" i="1"/>
  <c r="I56" i="1"/>
  <c r="I58" i="1"/>
  <c r="I59" i="1"/>
  <c r="I60" i="1"/>
  <c r="I62" i="1"/>
  <c r="I63" i="1"/>
  <c r="I64" i="1"/>
  <c r="H55" i="1"/>
  <c r="H56" i="1"/>
  <c r="H58" i="1"/>
  <c r="H59" i="1"/>
  <c r="H60" i="1"/>
  <c r="H62" i="1"/>
  <c r="H63" i="1"/>
  <c r="H64" i="1"/>
  <c r="H54" i="1"/>
  <c r="I54" i="1"/>
  <c r="B77" i="1"/>
  <c r="G73" i="1"/>
  <c r="F73" i="1"/>
  <c r="E73" i="1"/>
  <c r="B73" i="1"/>
  <c r="C73" i="1"/>
  <c r="B70" i="1"/>
  <c r="B74" i="1" s="1"/>
  <c r="C70" i="1"/>
  <c r="C74" i="1" s="1"/>
  <c r="D70" i="1"/>
  <c r="E70" i="1"/>
  <c r="E74" i="1" s="1"/>
  <c r="F70" i="1"/>
  <c r="F74" i="1" s="1"/>
  <c r="G70" i="1"/>
  <c r="G74" i="1" s="1"/>
  <c r="C53" i="1"/>
  <c r="D53" i="1"/>
  <c r="E53" i="1"/>
  <c r="F53" i="1"/>
  <c r="I53" i="1" s="1"/>
  <c r="G53" i="1"/>
  <c r="D77" i="1"/>
  <c r="E77" i="1"/>
  <c r="F77" i="1"/>
  <c r="G77" i="1"/>
  <c r="K77" i="1"/>
  <c r="K53" i="1"/>
  <c r="C49" i="1"/>
  <c r="H49" i="1" s="1"/>
  <c r="D49" i="1"/>
  <c r="E49" i="1"/>
  <c r="F49" i="1"/>
  <c r="G49" i="1"/>
  <c r="K49" i="1"/>
  <c r="D73" i="1"/>
  <c r="H69" i="1"/>
  <c r="I69" i="1"/>
  <c r="H68" i="1"/>
  <c r="I68" i="1"/>
  <c r="I71" i="1"/>
  <c r="H71" i="1"/>
  <c r="H72" i="1"/>
  <c r="I72" i="1"/>
  <c r="K45" i="1"/>
  <c r="C45" i="1"/>
  <c r="H45" i="1" s="1"/>
  <c r="D45" i="1"/>
  <c r="E45" i="1"/>
  <c r="F45" i="1"/>
  <c r="G45" i="1"/>
  <c r="K41" i="1"/>
  <c r="C41" i="1"/>
  <c r="D41" i="1"/>
  <c r="E41" i="1"/>
  <c r="F41" i="1"/>
  <c r="G41" i="1"/>
  <c r="I41" i="1" s="1"/>
  <c r="I37" i="1"/>
  <c r="I38" i="1"/>
  <c r="I39" i="1"/>
  <c r="I40" i="1"/>
  <c r="I42" i="1"/>
  <c r="I43" i="1"/>
  <c r="I44" i="1"/>
  <c r="I46" i="1"/>
  <c r="I47" i="1"/>
  <c r="I48" i="1"/>
  <c r="I50" i="1"/>
  <c r="I51" i="1"/>
  <c r="I52" i="1"/>
  <c r="I67" i="1"/>
  <c r="I75" i="1"/>
  <c r="I76" i="1"/>
  <c r="H37" i="1"/>
  <c r="H38" i="1"/>
  <c r="H39" i="1"/>
  <c r="H40" i="1"/>
  <c r="H41" i="1"/>
  <c r="H42" i="1"/>
  <c r="H43" i="1"/>
  <c r="H44" i="1"/>
  <c r="H46" i="1"/>
  <c r="H47" i="1"/>
  <c r="H48" i="1"/>
  <c r="H50" i="1"/>
  <c r="H51" i="1"/>
  <c r="H52" i="1"/>
  <c r="H67" i="1"/>
  <c r="H75" i="1"/>
  <c r="H76" i="1"/>
  <c r="B53" i="1"/>
  <c r="B49" i="1"/>
  <c r="B45" i="1"/>
  <c r="B41" i="1"/>
  <c r="B78" i="1" s="1"/>
  <c r="B11" i="1"/>
  <c r="C11" i="1"/>
  <c r="D11" i="1"/>
  <c r="E11" i="1"/>
  <c r="F11" i="1"/>
  <c r="G11" i="1"/>
  <c r="I11" i="1" s="1"/>
  <c r="K11" i="1"/>
  <c r="K15" i="1"/>
  <c r="B15" i="1"/>
  <c r="C15" i="1"/>
  <c r="D15" i="1"/>
  <c r="E15" i="1"/>
  <c r="F15" i="1"/>
  <c r="G15" i="1"/>
  <c r="I15" i="1" s="1"/>
  <c r="B23" i="1"/>
  <c r="C23" i="1"/>
  <c r="D23" i="1"/>
  <c r="E23" i="1"/>
  <c r="F23" i="1"/>
  <c r="G23" i="1"/>
  <c r="I23" i="1" s="1"/>
  <c r="B19" i="1"/>
  <c r="C19" i="1"/>
  <c r="D19" i="1"/>
  <c r="E19" i="1"/>
  <c r="F19" i="1"/>
  <c r="G19" i="1"/>
  <c r="I19" i="1" s="1"/>
  <c r="K19" i="1"/>
  <c r="I29" i="1"/>
  <c r="H29" i="1"/>
  <c r="K23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8" i="1"/>
  <c r="H30" i="1"/>
  <c r="H31" i="1"/>
  <c r="K32" i="1"/>
  <c r="K27" i="1"/>
  <c r="B27" i="1"/>
  <c r="C27" i="1"/>
  <c r="D27" i="1"/>
  <c r="E27" i="1"/>
  <c r="F27" i="1"/>
  <c r="G27" i="1"/>
  <c r="I27" i="1" s="1"/>
  <c r="I7" i="1"/>
  <c r="I8" i="1"/>
  <c r="I9" i="1"/>
  <c r="I10" i="1"/>
  <c r="I12" i="1"/>
  <c r="I13" i="1"/>
  <c r="I14" i="1"/>
  <c r="I16" i="1"/>
  <c r="I17" i="1"/>
  <c r="I18" i="1"/>
  <c r="I20" i="1"/>
  <c r="I21" i="1"/>
  <c r="I22" i="1"/>
  <c r="I24" i="1"/>
  <c r="I25" i="1"/>
  <c r="I26" i="1"/>
  <c r="I28" i="1"/>
  <c r="I30" i="1"/>
  <c r="I31" i="1"/>
  <c r="B32" i="1"/>
  <c r="C32" i="1"/>
  <c r="D32" i="1"/>
  <c r="E32" i="1"/>
  <c r="F32" i="1"/>
  <c r="G32" i="1"/>
  <c r="H7" i="1"/>
  <c r="C78" i="1" l="1"/>
  <c r="I77" i="1"/>
  <c r="H73" i="1"/>
  <c r="K78" i="1"/>
  <c r="I45" i="1"/>
  <c r="I49" i="1"/>
  <c r="H53" i="1"/>
  <c r="I74" i="1"/>
  <c r="I73" i="1"/>
  <c r="I61" i="1"/>
  <c r="I65" i="1"/>
  <c r="H21" i="4"/>
  <c r="D74" i="1"/>
  <c r="H74" i="1" s="1"/>
  <c r="I70" i="1"/>
  <c r="H57" i="1"/>
  <c r="H70" i="1"/>
  <c r="I57" i="1"/>
  <c r="G78" i="1"/>
  <c r="F78" i="1"/>
  <c r="E78" i="1"/>
  <c r="D78" i="1"/>
  <c r="H78" i="1" s="1"/>
  <c r="I21" i="4"/>
  <c r="H11" i="4"/>
  <c r="I11" i="4"/>
  <c r="H16" i="4"/>
  <c r="I16" i="4"/>
  <c r="G33" i="1"/>
  <c r="F33" i="1"/>
  <c r="E33" i="1"/>
  <c r="D33" i="1"/>
  <c r="C33" i="1"/>
  <c r="H33" i="1" s="1"/>
  <c r="B33" i="1"/>
  <c r="I33" i="1"/>
  <c r="I32" i="1"/>
  <c r="H32" i="1"/>
  <c r="H27" i="1"/>
  <c r="K33" i="1"/>
  <c r="I78" i="1" l="1"/>
</calcChain>
</file>

<file path=xl/sharedStrings.xml><?xml version="1.0" encoding="utf-8"?>
<sst xmlns="http://schemas.openxmlformats.org/spreadsheetml/2006/main" count="183" uniqueCount="76">
  <si>
    <t>Класс</t>
  </si>
  <si>
    <t>Всего учащихся</t>
  </si>
  <si>
    <t>Выполняли работу</t>
  </si>
  <si>
    <t>Успеваемость</t>
  </si>
  <si>
    <t>Качество ЗУН</t>
  </si>
  <si>
    <t>Учитель</t>
  </si>
  <si>
    <t>Группа риска</t>
  </si>
  <si>
    <t>"2"</t>
  </si>
  <si>
    <t>"3"</t>
  </si>
  <si>
    <t>"4"</t>
  </si>
  <si>
    <t>"5"</t>
  </si>
  <si>
    <t>5А</t>
  </si>
  <si>
    <t>5Б</t>
  </si>
  <si>
    <t>5В</t>
  </si>
  <si>
    <t>5Г</t>
  </si>
  <si>
    <t>6А</t>
  </si>
  <si>
    <t>6Б</t>
  </si>
  <si>
    <t>6В</t>
  </si>
  <si>
    <t>7А</t>
  </si>
  <si>
    <t>7Б</t>
  </si>
  <si>
    <t>7В</t>
  </si>
  <si>
    <t>8А</t>
  </si>
  <si>
    <t>8Б</t>
  </si>
  <si>
    <t>8В</t>
  </si>
  <si>
    <t>9А</t>
  </si>
  <si>
    <t>9Б</t>
  </si>
  <si>
    <t>9В</t>
  </si>
  <si>
    <t>11А</t>
  </si>
  <si>
    <t>11Б</t>
  </si>
  <si>
    <t>Усачева И.А.</t>
  </si>
  <si>
    <t>Шиповская С.В.</t>
  </si>
  <si>
    <t>Биктяшева С.З.</t>
  </si>
  <si>
    <t>Марухина Л.В.</t>
  </si>
  <si>
    <t>Корякина Т.Н.</t>
  </si>
  <si>
    <t>Кузнецова Н.Ю.</t>
  </si>
  <si>
    <t>Молчанова Т.В.</t>
  </si>
  <si>
    <t>Давлетбаева Р.Р.</t>
  </si>
  <si>
    <t>Федорова Т.И.</t>
  </si>
  <si>
    <t>Касымова Д.С.</t>
  </si>
  <si>
    <t>Диденкова А.П.</t>
  </si>
  <si>
    <t>Юмагулов Р.А.</t>
  </si>
  <si>
    <t>10 (геом.)</t>
  </si>
  <si>
    <t>10 (матем.)</t>
  </si>
  <si>
    <t>10 (алгебра)</t>
  </si>
  <si>
    <t>10 (диагн. №1)</t>
  </si>
  <si>
    <t>10 (диагн. №2)</t>
  </si>
  <si>
    <t>Русский язык</t>
  </si>
  <si>
    <t>Математика</t>
  </si>
  <si>
    <t>9А (алгебра)</t>
  </si>
  <si>
    <t>9А (геометр.)</t>
  </si>
  <si>
    <t>9А (математ.)</t>
  </si>
  <si>
    <t>9Б (алгебра)</t>
  </si>
  <si>
    <t>9Б (геометр.)</t>
  </si>
  <si>
    <t>9Б (математ.)</t>
  </si>
  <si>
    <t>9В (алгебра)</t>
  </si>
  <si>
    <t>9В (геометр.)</t>
  </si>
  <si>
    <t>9В (математ.)</t>
  </si>
  <si>
    <t>Итого в 5-х</t>
  </si>
  <si>
    <t>Итого в 6-х</t>
  </si>
  <si>
    <t>Итого в 7-х</t>
  </si>
  <si>
    <t>Итого в 8-х</t>
  </si>
  <si>
    <t>Итого в 9-х</t>
  </si>
  <si>
    <t>Итого в 10-х</t>
  </si>
  <si>
    <t>Итого в 11-х</t>
  </si>
  <si>
    <t>Итого в 5-11-х</t>
  </si>
  <si>
    <t>Итого в 9А</t>
  </si>
  <si>
    <t>Итого в 9Б</t>
  </si>
  <si>
    <t>Итого в 9В</t>
  </si>
  <si>
    <t>Результаты входных контрольных работ в 2015-2016 учебном году</t>
  </si>
  <si>
    <t>Биология</t>
  </si>
  <si>
    <t>Амирова Л.А.</t>
  </si>
  <si>
    <t>Химия</t>
  </si>
  <si>
    <t>Насырова Л.А.</t>
  </si>
  <si>
    <t>Попова С.М.</t>
  </si>
  <si>
    <t>Попов Д.В.</t>
  </si>
  <si>
    <t>Физика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</si>
</sst>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49" fontId="0" fillId="0" borderId="0" xfId="0" applyNumberFormat="1"/>
    <xf numFmtId="0" fontId="0" fillId="0" borderId="1" xfId="0" applyBorder="1"/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/>
    <xf numFmtId="164" fontId="2" fillId="0" borderId="1" xfId="0" applyNumberFormat="1" applyFont="1" applyFill="1" applyBorder="1"/>
    <xf numFmtId="0" fontId="2" fillId="0" borderId="1" xfId="0" applyFont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0" fillId="0" borderId="0" xfId="0" applyFill="1"/>
    <xf numFmtId="0" fontId="1" fillId="2" borderId="1" xfId="0" applyFont="1" applyFill="1" applyBorder="1"/>
    <xf numFmtId="164" fontId="1" fillId="2" borderId="1" xfId="0" applyNumberFormat="1" applyFont="1" applyFill="1" applyBorder="1"/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top"/>
    </xf>
    <xf numFmtId="164" fontId="5" fillId="0" borderId="1" xfId="0" applyNumberFormat="1" applyFont="1" applyBorder="1" applyAlignment="1">
      <alignment horizontal="center"/>
    </xf>
    <xf numFmtId="164" fontId="5" fillId="2" borderId="1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78"/>
  <sheetViews>
    <sheetView tabSelected="1" workbookViewId="0">
      <selection activeCell="A67" sqref="A67:K70"/>
    </sheetView>
  </sheetViews>
  <sheetFormatPr defaultRowHeight="15" x14ac:dyDescent="0.25"/>
  <cols>
    <col min="1" max="1" width="12.42578125" customWidth="1"/>
    <col min="2" max="2" width="8.5703125" customWidth="1"/>
    <col min="3" max="3" width="10.28515625" customWidth="1"/>
    <col min="4" max="5" width="4.7109375" customWidth="1"/>
    <col min="6" max="7" width="4.42578125" customWidth="1"/>
    <col min="8" max="8" width="7.7109375" customWidth="1"/>
    <col min="9" max="9" width="9.140625" style="1"/>
    <col min="10" max="10" width="16.42578125" customWidth="1"/>
    <col min="11" max="11" width="7.28515625" style="31" customWidth="1"/>
  </cols>
  <sheetData>
    <row r="3" spans="1:11" ht="18.75" x14ac:dyDescent="0.3">
      <c r="A3" s="38" t="s">
        <v>68</v>
      </c>
      <c r="B3" s="38"/>
      <c r="C3" s="38"/>
      <c r="D3" s="38"/>
      <c r="E3" s="38"/>
      <c r="F3" s="38"/>
      <c r="G3" s="38"/>
      <c r="H3" s="38"/>
      <c r="I3" s="38"/>
      <c r="J3" s="38"/>
      <c r="K3" s="38"/>
    </row>
    <row r="5" spans="1:11" ht="42.75" customHeight="1" x14ac:dyDescent="0.25">
      <c r="A5" s="3" t="s">
        <v>0</v>
      </c>
      <c r="B5" s="3" t="s">
        <v>1</v>
      </c>
      <c r="C5" s="3" t="s">
        <v>2</v>
      </c>
      <c r="D5" s="3" t="s">
        <v>7</v>
      </c>
      <c r="E5" s="3" t="s">
        <v>8</v>
      </c>
      <c r="F5" s="3" t="s">
        <v>9</v>
      </c>
      <c r="G5" s="3" t="s">
        <v>10</v>
      </c>
      <c r="H5" s="3" t="s">
        <v>3</v>
      </c>
      <c r="I5" s="4" t="s">
        <v>4</v>
      </c>
      <c r="J5" s="3" t="s">
        <v>5</v>
      </c>
      <c r="K5" s="3" t="s">
        <v>6</v>
      </c>
    </row>
    <row r="6" spans="1:11" s="14" customFormat="1" ht="14.25" customHeight="1" x14ac:dyDescent="0.25">
      <c r="A6" s="32" t="s">
        <v>46</v>
      </c>
      <c r="B6" s="33"/>
      <c r="C6" s="33"/>
      <c r="D6" s="33"/>
      <c r="E6" s="33"/>
      <c r="F6" s="33"/>
      <c r="G6" s="33"/>
      <c r="H6" s="33"/>
      <c r="I6" s="33"/>
      <c r="J6" s="33"/>
      <c r="K6" s="34"/>
    </row>
    <row r="7" spans="1:11" x14ac:dyDescent="0.25">
      <c r="A7" s="6" t="s">
        <v>11</v>
      </c>
      <c r="B7" s="5">
        <v>22</v>
      </c>
      <c r="C7" s="5">
        <v>21</v>
      </c>
      <c r="D7" s="5">
        <v>4</v>
      </c>
      <c r="E7" s="5">
        <v>5</v>
      </c>
      <c r="F7" s="5">
        <v>11</v>
      </c>
      <c r="G7" s="5">
        <v>1</v>
      </c>
      <c r="H7" s="7">
        <f>SUM(C7-D7)/C7*100</f>
        <v>80.952380952380949</v>
      </c>
      <c r="I7" s="7">
        <f t="shared" ref="I7:I78" si="0">SUM(F7+G7)/C7*100</f>
        <v>57.142857142857139</v>
      </c>
      <c r="J7" s="5" t="s">
        <v>32</v>
      </c>
      <c r="K7" s="28">
        <v>4</v>
      </c>
    </row>
    <row r="8" spans="1:11" x14ac:dyDescent="0.25">
      <c r="A8" s="6" t="s">
        <v>12</v>
      </c>
      <c r="B8" s="5">
        <v>19</v>
      </c>
      <c r="C8" s="5">
        <v>19</v>
      </c>
      <c r="D8" s="5">
        <v>1</v>
      </c>
      <c r="E8" s="5">
        <v>5</v>
      </c>
      <c r="F8" s="5">
        <v>5</v>
      </c>
      <c r="G8" s="5">
        <v>8</v>
      </c>
      <c r="H8" s="7">
        <f t="shared" ref="H8:H78" si="1">SUM(C8-D8)/C8*100</f>
        <v>94.73684210526315</v>
      </c>
      <c r="I8" s="7">
        <f t="shared" si="0"/>
        <v>68.421052631578945</v>
      </c>
      <c r="J8" s="5" t="s">
        <v>33</v>
      </c>
      <c r="K8" s="28">
        <v>3</v>
      </c>
    </row>
    <row r="9" spans="1:11" x14ac:dyDescent="0.25">
      <c r="A9" s="6" t="s">
        <v>13</v>
      </c>
      <c r="B9" s="5">
        <v>23</v>
      </c>
      <c r="C9" s="5">
        <v>22</v>
      </c>
      <c r="D9" s="5">
        <v>4</v>
      </c>
      <c r="E9" s="5">
        <v>11</v>
      </c>
      <c r="F9" s="5">
        <v>6</v>
      </c>
      <c r="G9" s="5">
        <v>1</v>
      </c>
      <c r="H9" s="7">
        <f t="shared" si="1"/>
        <v>81.818181818181827</v>
      </c>
      <c r="I9" s="7">
        <f t="shared" si="0"/>
        <v>31.818181818181817</v>
      </c>
      <c r="J9" s="5" t="s">
        <v>31</v>
      </c>
      <c r="K9" s="28">
        <v>5</v>
      </c>
    </row>
    <row r="10" spans="1:11" x14ac:dyDescent="0.25">
      <c r="A10" s="6" t="s">
        <v>14</v>
      </c>
      <c r="B10" s="5">
        <v>17</v>
      </c>
      <c r="C10" s="5">
        <v>15</v>
      </c>
      <c r="D10" s="5">
        <v>5</v>
      </c>
      <c r="E10" s="5">
        <v>3</v>
      </c>
      <c r="F10" s="5">
        <v>6</v>
      </c>
      <c r="G10" s="5">
        <v>1</v>
      </c>
      <c r="H10" s="7">
        <f t="shared" si="1"/>
        <v>66.666666666666657</v>
      </c>
      <c r="I10" s="7">
        <f t="shared" si="0"/>
        <v>46.666666666666664</v>
      </c>
      <c r="J10" s="5" t="s">
        <v>34</v>
      </c>
      <c r="K10" s="28">
        <v>5</v>
      </c>
    </row>
    <row r="11" spans="1:11" x14ac:dyDescent="0.25">
      <c r="A11" s="9" t="s">
        <v>57</v>
      </c>
      <c r="B11" s="8">
        <f t="shared" ref="B11:G11" si="2">SUM(B7:B10)</f>
        <v>81</v>
      </c>
      <c r="C11" s="8">
        <f t="shared" si="2"/>
        <v>77</v>
      </c>
      <c r="D11" s="8">
        <f t="shared" si="2"/>
        <v>14</v>
      </c>
      <c r="E11" s="8">
        <f t="shared" si="2"/>
        <v>24</v>
      </c>
      <c r="F11" s="8">
        <f t="shared" si="2"/>
        <v>28</v>
      </c>
      <c r="G11" s="8">
        <f t="shared" si="2"/>
        <v>11</v>
      </c>
      <c r="H11" s="10">
        <f t="shared" si="1"/>
        <v>81.818181818181827</v>
      </c>
      <c r="I11" s="10">
        <f t="shared" si="0"/>
        <v>50.649350649350644</v>
      </c>
      <c r="J11" s="8"/>
      <c r="K11" s="29">
        <f>SUM(K7:K10)</f>
        <v>17</v>
      </c>
    </row>
    <row r="12" spans="1:11" x14ac:dyDescent="0.25">
      <c r="A12" s="6" t="s">
        <v>15</v>
      </c>
      <c r="B12" s="5">
        <v>24</v>
      </c>
      <c r="C12" s="5">
        <v>24</v>
      </c>
      <c r="D12" s="5">
        <v>3</v>
      </c>
      <c r="E12" s="5">
        <v>7</v>
      </c>
      <c r="F12" s="5">
        <v>11</v>
      </c>
      <c r="G12" s="5">
        <v>3</v>
      </c>
      <c r="H12" s="7">
        <f t="shared" si="1"/>
        <v>87.5</v>
      </c>
      <c r="I12" s="7">
        <f t="shared" si="0"/>
        <v>58.333333333333336</v>
      </c>
      <c r="J12" s="5" t="s">
        <v>30</v>
      </c>
      <c r="K12" s="28">
        <v>4</v>
      </c>
    </row>
    <row r="13" spans="1:11" x14ac:dyDescent="0.25">
      <c r="A13" s="6" t="s">
        <v>16</v>
      </c>
      <c r="B13" s="5">
        <v>25</v>
      </c>
      <c r="C13" s="5">
        <v>22</v>
      </c>
      <c r="D13" s="5">
        <v>6</v>
      </c>
      <c r="E13" s="5">
        <v>9</v>
      </c>
      <c r="F13" s="5">
        <v>5</v>
      </c>
      <c r="G13" s="5">
        <v>2</v>
      </c>
      <c r="H13" s="7">
        <f t="shared" si="1"/>
        <v>72.727272727272734</v>
      </c>
      <c r="I13" s="7">
        <f t="shared" si="0"/>
        <v>31.818181818181817</v>
      </c>
      <c r="J13" s="5" t="s">
        <v>32</v>
      </c>
      <c r="K13" s="28">
        <v>5</v>
      </c>
    </row>
    <row r="14" spans="1:11" x14ac:dyDescent="0.25">
      <c r="A14" s="6" t="s">
        <v>17</v>
      </c>
      <c r="B14" s="5">
        <v>19</v>
      </c>
      <c r="C14" s="5">
        <v>16</v>
      </c>
      <c r="D14" s="5">
        <v>7</v>
      </c>
      <c r="E14" s="5">
        <v>3</v>
      </c>
      <c r="F14" s="5">
        <v>5</v>
      </c>
      <c r="G14" s="5">
        <v>1</v>
      </c>
      <c r="H14" s="7">
        <f t="shared" si="1"/>
        <v>56.25</v>
      </c>
      <c r="I14" s="7">
        <f t="shared" si="0"/>
        <v>37.5</v>
      </c>
      <c r="J14" s="5" t="s">
        <v>34</v>
      </c>
      <c r="K14" s="28">
        <v>6</v>
      </c>
    </row>
    <row r="15" spans="1:11" x14ac:dyDescent="0.25">
      <c r="A15" s="9" t="s">
        <v>58</v>
      </c>
      <c r="B15" s="8">
        <f t="shared" ref="B15:G15" si="3">SUM(B12:B14)</f>
        <v>68</v>
      </c>
      <c r="C15" s="8">
        <f t="shared" si="3"/>
        <v>62</v>
      </c>
      <c r="D15" s="8">
        <f t="shared" si="3"/>
        <v>16</v>
      </c>
      <c r="E15" s="8">
        <f t="shared" si="3"/>
        <v>19</v>
      </c>
      <c r="F15" s="8">
        <f t="shared" si="3"/>
        <v>21</v>
      </c>
      <c r="G15" s="8">
        <f t="shared" si="3"/>
        <v>6</v>
      </c>
      <c r="H15" s="10">
        <f t="shared" si="1"/>
        <v>74.193548387096769</v>
      </c>
      <c r="I15" s="10">
        <f t="shared" si="0"/>
        <v>43.548387096774192</v>
      </c>
      <c r="J15" s="8"/>
      <c r="K15" s="29">
        <f>SUM(K12:K14)</f>
        <v>15</v>
      </c>
    </row>
    <row r="16" spans="1:11" x14ac:dyDescent="0.25">
      <c r="A16" s="6" t="s">
        <v>18</v>
      </c>
      <c r="B16" s="5">
        <v>19</v>
      </c>
      <c r="C16" s="5">
        <v>18</v>
      </c>
      <c r="D16" s="5">
        <v>0</v>
      </c>
      <c r="E16" s="5">
        <v>10</v>
      </c>
      <c r="F16" s="5">
        <v>8</v>
      </c>
      <c r="G16" s="5">
        <v>0</v>
      </c>
      <c r="H16" s="7">
        <f t="shared" si="1"/>
        <v>100</v>
      </c>
      <c r="I16" s="7">
        <f t="shared" si="0"/>
        <v>44.444444444444443</v>
      </c>
      <c r="J16" s="5" t="s">
        <v>31</v>
      </c>
      <c r="K16" s="28">
        <v>1</v>
      </c>
    </row>
    <row r="17" spans="1:11" x14ac:dyDescent="0.25">
      <c r="A17" s="6" t="s">
        <v>19</v>
      </c>
      <c r="B17" s="5">
        <v>25</v>
      </c>
      <c r="C17" s="5">
        <v>24</v>
      </c>
      <c r="D17" s="5">
        <v>0</v>
      </c>
      <c r="E17" s="5">
        <v>15</v>
      </c>
      <c r="F17" s="5">
        <v>9</v>
      </c>
      <c r="G17" s="5">
        <v>0</v>
      </c>
      <c r="H17" s="7">
        <f t="shared" si="1"/>
        <v>100</v>
      </c>
      <c r="I17" s="7">
        <f t="shared" si="0"/>
        <v>37.5</v>
      </c>
      <c r="J17" s="5" t="s">
        <v>33</v>
      </c>
      <c r="K17" s="28">
        <v>3</v>
      </c>
    </row>
    <row r="18" spans="1:11" x14ac:dyDescent="0.25">
      <c r="A18" s="6" t="s">
        <v>20</v>
      </c>
      <c r="B18" s="5">
        <v>20</v>
      </c>
      <c r="C18" s="5">
        <v>19</v>
      </c>
      <c r="D18" s="5">
        <v>2</v>
      </c>
      <c r="E18" s="5">
        <v>12</v>
      </c>
      <c r="F18" s="5">
        <v>5</v>
      </c>
      <c r="G18" s="5">
        <v>0</v>
      </c>
      <c r="H18" s="7">
        <f t="shared" si="1"/>
        <v>89.473684210526315</v>
      </c>
      <c r="I18" s="7">
        <f t="shared" si="0"/>
        <v>26.315789473684209</v>
      </c>
      <c r="J18" s="5" t="s">
        <v>33</v>
      </c>
      <c r="K18" s="28">
        <v>7</v>
      </c>
    </row>
    <row r="19" spans="1:11" x14ac:dyDescent="0.25">
      <c r="A19" s="9" t="s">
        <v>59</v>
      </c>
      <c r="B19" s="8">
        <f t="shared" ref="B19:G19" si="4">SUM(B16:B18)</f>
        <v>64</v>
      </c>
      <c r="C19" s="8">
        <f t="shared" si="4"/>
        <v>61</v>
      </c>
      <c r="D19" s="8">
        <f t="shared" si="4"/>
        <v>2</v>
      </c>
      <c r="E19" s="8">
        <f t="shared" si="4"/>
        <v>37</v>
      </c>
      <c r="F19" s="8">
        <f t="shared" si="4"/>
        <v>22</v>
      </c>
      <c r="G19" s="8">
        <f t="shared" si="4"/>
        <v>0</v>
      </c>
      <c r="H19" s="10">
        <f t="shared" si="1"/>
        <v>96.721311475409834</v>
      </c>
      <c r="I19" s="10">
        <f t="shared" si="0"/>
        <v>36.065573770491802</v>
      </c>
      <c r="J19" s="8"/>
      <c r="K19" s="29">
        <f>SUM(K16:K18)</f>
        <v>11</v>
      </c>
    </row>
    <row r="20" spans="1:11" x14ac:dyDescent="0.25">
      <c r="A20" s="6" t="s">
        <v>21</v>
      </c>
      <c r="B20" s="5">
        <v>27</v>
      </c>
      <c r="C20" s="5">
        <v>26</v>
      </c>
      <c r="D20" s="5">
        <v>3</v>
      </c>
      <c r="E20" s="5">
        <v>10</v>
      </c>
      <c r="F20" s="5">
        <v>12</v>
      </c>
      <c r="G20" s="5">
        <v>1</v>
      </c>
      <c r="H20" s="7">
        <f t="shared" si="1"/>
        <v>88.461538461538453</v>
      </c>
      <c r="I20" s="7">
        <f t="shared" si="0"/>
        <v>50</v>
      </c>
      <c r="J20" s="5" t="s">
        <v>32</v>
      </c>
      <c r="K20" s="28">
        <v>5</v>
      </c>
    </row>
    <row r="21" spans="1:11" x14ac:dyDescent="0.25">
      <c r="A21" s="6" t="s">
        <v>22</v>
      </c>
      <c r="B21" s="5">
        <v>27</v>
      </c>
      <c r="C21" s="5">
        <v>24</v>
      </c>
      <c r="D21" s="5">
        <v>2</v>
      </c>
      <c r="E21" s="5">
        <v>15</v>
      </c>
      <c r="F21" s="5">
        <v>7</v>
      </c>
      <c r="G21" s="5">
        <v>0</v>
      </c>
      <c r="H21" s="7">
        <f t="shared" si="1"/>
        <v>91.666666666666657</v>
      </c>
      <c r="I21" s="7">
        <f t="shared" si="0"/>
        <v>29.166666666666668</v>
      </c>
      <c r="J21" s="5" t="s">
        <v>31</v>
      </c>
      <c r="K21" s="28">
        <v>4</v>
      </c>
    </row>
    <row r="22" spans="1:11" x14ac:dyDescent="0.25">
      <c r="A22" s="6" t="s">
        <v>23</v>
      </c>
      <c r="B22" s="5">
        <v>22</v>
      </c>
      <c r="C22" s="5">
        <v>19</v>
      </c>
      <c r="D22" s="5">
        <v>4</v>
      </c>
      <c r="E22" s="5">
        <v>10</v>
      </c>
      <c r="F22" s="5">
        <v>5</v>
      </c>
      <c r="G22" s="5">
        <v>0</v>
      </c>
      <c r="H22" s="7">
        <f t="shared" si="1"/>
        <v>78.94736842105263</v>
      </c>
      <c r="I22" s="7">
        <f t="shared" si="0"/>
        <v>26.315789473684209</v>
      </c>
      <c r="J22" s="5" t="s">
        <v>34</v>
      </c>
      <c r="K22" s="28">
        <v>5</v>
      </c>
    </row>
    <row r="23" spans="1:11" x14ac:dyDescent="0.25">
      <c r="A23" s="9" t="s">
        <v>60</v>
      </c>
      <c r="B23" s="8">
        <f t="shared" ref="B23:G23" si="5">SUM(B20:B22)</f>
        <v>76</v>
      </c>
      <c r="C23" s="8">
        <f t="shared" si="5"/>
        <v>69</v>
      </c>
      <c r="D23" s="8">
        <f t="shared" si="5"/>
        <v>9</v>
      </c>
      <c r="E23" s="8">
        <f t="shared" si="5"/>
        <v>35</v>
      </c>
      <c r="F23" s="8">
        <f t="shared" si="5"/>
        <v>24</v>
      </c>
      <c r="G23" s="8">
        <f t="shared" si="5"/>
        <v>1</v>
      </c>
      <c r="H23" s="10">
        <f t="shared" si="1"/>
        <v>86.956521739130437</v>
      </c>
      <c r="I23" s="10">
        <f t="shared" si="0"/>
        <v>36.231884057971016</v>
      </c>
      <c r="J23" s="8"/>
      <c r="K23" s="29">
        <f>SUM(K20:K22)</f>
        <v>14</v>
      </c>
    </row>
    <row r="24" spans="1:11" x14ac:dyDescent="0.25">
      <c r="A24" s="6" t="s">
        <v>24</v>
      </c>
      <c r="B24" s="5">
        <v>25</v>
      </c>
      <c r="C24" s="5">
        <v>23</v>
      </c>
      <c r="D24" s="5">
        <v>1</v>
      </c>
      <c r="E24" s="5">
        <v>7</v>
      </c>
      <c r="F24" s="5">
        <v>10</v>
      </c>
      <c r="G24" s="5">
        <v>5</v>
      </c>
      <c r="H24" s="7">
        <f t="shared" si="1"/>
        <v>95.652173913043484</v>
      </c>
      <c r="I24" s="7">
        <f t="shared" si="0"/>
        <v>65.217391304347828</v>
      </c>
      <c r="J24" s="5" t="s">
        <v>32</v>
      </c>
      <c r="K24" s="28">
        <v>5</v>
      </c>
    </row>
    <row r="25" spans="1:11" x14ac:dyDescent="0.25">
      <c r="A25" s="6" t="s">
        <v>25</v>
      </c>
      <c r="B25" s="5">
        <v>20</v>
      </c>
      <c r="C25" s="5">
        <v>18</v>
      </c>
      <c r="D25" s="5">
        <v>3</v>
      </c>
      <c r="E25" s="5">
        <v>7</v>
      </c>
      <c r="F25" s="5">
        <v>5</v>
      </c>
      <c r="G25" s="5">
        <v>3</v>
      </c>
      <c r="H25" s="7">
        <f t="shared" si="1"/>
        <v>83.333333333333343</v>
      </c>
      <c r="I25" s="7">
        <f t="shared" si="0"/>
        <v>44.444444444444443</v>
      </c>
      <c r="J25" s="5" t="s">
        <v>29</v>
      </c>
      <c r="K25" s="28">
        <v>5</v>
      </c>
    </row>
    <row r="26" spans="1:11" x14ac:dyDescent="0.25">
      <c r="A26" s="6" t="s">
        <v>26</v>
      </c>
      <c r="B26" s="5">
        <v>15</v>
      </c>
      <c r="C26" s="5">
        <v>15</v>
      </c>
      <c r="D26" s="5">
        <v>2</v>
      </c>
      <c r="E26" s="5">
        <v>5</v>
      </c>
      <c r="F26" s="5">
        <v>7</v>
      </c>
      <c r="G26" s="5">
        <v>1</v>
      </c>
      <c r="H26" s="7">
        <f t="shared" si="1"/>
        <v>86.666666666666671</v>
      </c>
      <c r="I26" s="7">
        <f t="shared" si="0"/>
        <v>53.333333333333336</v>
      </c>
      <c r="J26" s="5" t="s">
        <v>33</v>
      </c>
      <c r="K26" s="28">
        <v>3</v>
      </c>
    </row>
    <row r="27" spans="1:11" x14ac:dyDescent="0.25">
      <c r="A27" s="9" t="s">
        <v>61</v>
      </c>
      <c r="B27" s="8">
        <f t="shared" ref="B27:G27" si="6">SUM(B24:B26)</f>
        <v>60</v>
      </c>
      <c r="C27" s="8">
        <f t="shared" si="6"/>
        <v>56</v>
      </c>
      <c r="D27" s="8">
        <f t="shared" si="6"/>
        <v>6</v>
      </c>
      <c r="E27" s="8">
        <f t="shared" si="6"/>
        <v>19</v>
      </c>
      <c r="F27" s="8">
        <f t="shared" si="6"/>
        <v>22</v>
      </c>
      <c r="G27" s="8">
        <f t="shared" si="6"/>
        <v>9</v>
      </c>
      <c r="H27" s="10">
        <f t="shared" si="1"/>
        <v>89.285714285714292</v>
      </c>
      <c r="I27" s="10">
        <f t="shared" si="0"/>
        <v>55.357142857142861</v>
      </c>
      <c r="J27" s="8"/>
      <c r="K27" s="29">
        <f>SUM(K24:K26)</f>
        <v>13</v>
      </c>
    </row>
    <row r="28" spans="1:11" x14ac:dyDescent="0.25">
      <c r="A28" s="6">
        <v>10</v>
      </c>
      <c r="B28" s="5">
        <v>25</v>
      </c>
      <c r="C28" s="5">
        <v>25</v>
      </c>
      <c r="D28" s="5">
        <v>2</v>
      </c>
      <c r="E28" s="5">
        <v>6</v>
      </c>
      <c r="F28" s="5">
        <v>7</v>
      </c>
      <c r="G28" s="5">
        <v>10</v>
      </c>
      <c r="H28" s="7">
        <f t="shared" si="1"/>
        <v>92</v>
      </c>
      <c r="I28" s="7">
        <f t="shared" si="0"/>
        <v>68</v>
      </c>
      <c r="J28" s="5" t="s">
        <v>29</v>
      </c>
      <c r="K28" s="28">
        <v>5</v>
      </c>
    </row>
    <row r="29" spans="1:11" x14ac:dyDescent="0.25">
      <c r="A29" s="9" t="s">
        <v>62</v>
      </c>
      <c r="B29" s="8">
        <v>25</v>
      </c>
      <c r="C29" s="8">
        <v>25</v>
      </c>
      <c r="D29" s="8">
        <v>2</v>
      </c>
      <c r="E29" s="8">
        <v>6</v>
      </c>
      <c r="F29" s="8">
        <v>7</v>
      </c>
      <c r="G29" s="8">
        <v>10</v>
      </c>
      <c r="H29" s="10">
        <f t="shared" ref="H29" si="7">SUM(C29-D29)/C29*100</f>
        <v>92</v>
      </c>
      <c r="I29" s="10">
        <f t="shared" ref="I29" si="8">SUM(F29+G29)/C29*100</f>
        <v>68</v>
      </c>
      <c r="J29" s="8"/>
      <c r="K29" s="29">
        <v>5</v>
      </c>
    </row>
    <row r="30" spans="1:11" x14ac:dyDescent="0.25">
      <c r="A30" s="6" t="s">
        <v>27</v>
      </c>
      <c r="B30" s="5">
        <v>15</v>
      </c>
      <c r="C30" s="5">
        <v>15</v>
      </c>
      <c r="D30" s="5">
        <v>0</v>
      </c>
      <c r="E30" s="5">
        <v>1</v>
      </c>
      <c r="F30" s="5">
        <v>4</v>
      </c>
      <c r="G30" s="5">
        <v>10</v>
      </c>
      <c r="H30" s="7">
        <f t="shared" si="1"/>
        <v>100</v>
      </c>
      <c r="I30" s="7">
        <f t="shared" si="0"/>
        <v>93.333333333333329</v>
      </c>
      <c r="J30" s="5" t="s">
        <v>30</v>
      </c>
      <c r="K30" s="28">
        <v>0</v>
      </c>
    </row>
    <row r="31" spans="1:11" x14ac:dyDescent="0.25">
      <c r="A31" s="6" t="s">
        <v>28</v>
      </c>
      <c r="B31" s="5">
        <v>16</v>
      </c>
      <c r="C31" s="5">
        <v>16</v>
      </c>
      <c r="D31" s="5">
        <v>0</v>
      </c>
      <c r="E31" s="5">
        <v>4</v>
      </c>
      <c r="F31" s="5">
        <v>6</v>
      </c>
      <c r="G31" s="5">
        <v>6</v>
      </c>
      <c r="H31" s="7">
        <f t="shared" si="1"/>
        <v>100</v>
      </c>
      <c r="I31" s="7">
        <f t="shared" si="0"/>
        <v>75</v>
      </c>
      <c r="J31" s="5" t="s">
        <v>31</v>
      </c>
      <c r="K31" s="28">
        <v>0</v>
      </c>
    </row>
    <row r="32" spans="1:11" x14ac:dyDescent="0.25">
      <c r="A32" s="9" t="s">
        <v>63</v>
      </c>
      <c r="B32" s="8">
        <f t="shared" ref="B32:G32" si="9">SUM(B30:B31)</f>
        <v>31</v>
      </c>
      <c r="C32" s="8">
        <f t="shared" si="9"/>
        <v>31</v>
      </c>
      <c r="D32" s="8">
        <f t="shared" si="9"/>
        <v>0</v>
      </c>
      <c r="E32" s="8">
        <f t="shared" si="9"/>
        <v>5</v>
      </c>
      <c r="F32" s="8">
        <f t="shared" si="9"/>
        <v>10</v>
      </c>
      <c r="G32" s="8">
        <f t="shared" si="9"/>
        <v>16</v>
      </c>
      <c r="H32" s="10">
        <f t="shared" si="1"/>
        <v>100</v>
      </c>
      <c r="I32" s="10">
        <f t="shared" si="0"/>
        <v>83.870967741935488</v>
      </c>
      <c r="J32" s="8"/>
      <c r="K32" s="29">
        <f>SUM(K30:K31)</f>
        <v>0</v>
      </c>
    </row>
    <row r="33" spans="1:11" x14ac:dyDescent="0.25">
      <c r="A33" s="15" t="s">
        <v>64</v>
      </c>
      <c r="B33" s="15">
        <f>SUM(B11+B15+B19+B23+B27+B29+B32)</f>
        <v>405</v>
      </c>
      <c r="C33" s="15">
        <f>SUM(C11+C15+C19+C23+C27+C29+C32)</f>
        <v>381</v>
      </c>
      <c r="D33" s="15">
        <f t="shared" ref="D33:G33" si="10">SUM(D11+D15+D19+D23+D27+D29+D32)</f>
        <v>49</v>
      </c>
      <c r="E33" s="15">
        <f t="shared" si="10"/>
        <v>145</v>
      </c>
      <c r="F33" s="15">
        <f t="shared" si="10"/>
        <v>134</v>
      </c>
      <c r="G33" s="15">
        <f t="shared" si="10"/>
        <v>53</v>
      </c>
      <c r="H33" s="16">
        <f t="shared" si="1"/>
        <v>87.139107611548567</v>
      </c>
      <c r="I33" s="16">
        <f t="shared" si="0"/>
        <v>49.081364829396321</v>
      </c>
      <c r="J33" s="8"/>
      <c r="K33" s="29">
        <f t="shared" ref="K33" si="11">SUM(K11+K15+K19+K23+K27+K29+K32)</f>
        <v>75</v>
      </c>
    </row>
    <row r="34" spans="1:11" s="27" customFormat="1" ht="38.25" customHeight="1" x14ac:dyDescent="0.25">
      <c r="A34" s="39" t="s">
        <v>68</v>
      </c>
      <c r="B34" s="39"/>
      <c r="C34" s="39"/>
      <c r="D34" s="39"/>
      <c r="E34" s="39"/>
      <c r="F34" s="39"/>
      <c r="G34" s="39"/>
      <c r="H34" s="39"/>
      <c r="I34" s="39"/>
      <c r="J34" s="39"/>
      <c r="K34" s="39"/>
    </row>
    <row r="35" spans="1:11" ht="34.5" customHeight="1" x14ac:dyDescent="0.25">
      <c r="A35" s="3" t="s">
        <v>0</v>
      </c>
      <c r="B35" s="3" t="s">
        <v>1</v>
      </c>
      <c r="C35" s="3" t="s">
        <v>2</v>
      </c>
      <c r="D35" s="3" t="s">
        <v>7</v>
      </c>
      <c r="E35" s="3" t="s">
        <v>8</v>
      </c>
      <c r="F35" s="3" t="s">
        <v>9</v>
      </c>
      <c r="G35" s="3" t="s">
        <v>10</v>
      </c>
      <c r="H35" s="3" t="s">
        <v>3</v>
      </c>
      <c r="I35" s="4" t="s">
        <v>4</v>
      </c>
      <c r="J35" s="3" t="s">
        <v>5</v>
      </c>
      <c r="K35" s="3" t="s">
        <v>6</v>
      </c>
    </row>
    <row r="36" spans="1:11" x14ac:dyDescent="0.25">
      <c r="A36" s="35" t="s">
        <v>47</v>
      </c>
      <c r="B36" s="36"/>
      <c r="C36" s="36"/>
      <c r="D36" s="36"/>
      <c r="E36" s="36"/>
      <c r="F36" s="36"/>
      <c r="G36" s="36"/>
      <c r="H36" s="36"/>
      <c r="I36" s="36"/>
      <c r="J36" s="36"/>
      <c r="K36" s="37"/>
    </row>
    <row r="37" spans="1:11" x14ac:dyDescent="0.25">
      <c r="A37" s="6" t="s">
        <v>11</v>
      </c>
      <c r="B37" s="5">
        <v>22</v>
      </c>
      <c r="C37" s="5">
        <v>22</v>
      </c>
      <c r="D37" s="5">
        <v>0</v>
      </c>
      <c r="E37" s="5">
        <v>5</v>
      </c>
      <c r="F37" s="5">
        <v>9</v>
      </c>
      <c r="G37" s="5">
        <v>8</v>
      </c>
      <c r="H37" s="11">
        <f t="shared" si="1"/>
        <v>100</v>
      </c>
      <c r="I37" s="11">
        <f t="shared" si="0"/>
        <v>77.272727272727266</v>
      </c>
      <c r="J37" s="5" t="s">
        <v>35</v>
      </c>
      <c r="K37" s="28">
        <v>5</v>
      </c>
    </row>
    <row r="38" spans="1:11" x14ac:dyDescent="0.25">
      <c r="A38" s="6" t="s">
        <v>12</v>
      </c>
      <c r="B38" s="5">
        <v>19</v>
      </c>
      <c r="C38" s="5">
        <v>19</v>
      </c>
      <c r="D38" s="5">
        <v>0</v>
      </c>
      <c r="E38" s="5">
        <v>6</v>
      </c>
      <c r="F38" s="5">
        <v>6</v>
      </c>
      <c r="G38" s="5">
        <v>7</v>
      </c>
      <c r="H38" s="11">
        <f t="shared" si="1"/>
        <v>100</v>
      </c>
      <c r="I38" s="11">
        <f t="shared" si="0"/>
        <v>68.421052631578945</v>
      </c>
      <c r="J38" s="5" t="s">
        <v>36</v>
      </c>
      <c r="K38" s="28">
        <v>5</v>
      </c>
    </row>
    <row r="39" spans="1:11" x14ac:dyDescent="0.25">
      <c r="A39" s="6" t="s">
        <v>13</v>
      </c>
      <c r="B39" s="5">
        <v>23</v>
      </c>
      <c r="C39" s="5">
        <v>23</v>
      </c>
      <c r="D39" s="5">
        <v>3</v>
      </c>
      <c r="E39" s="5">
        <v>10</v>
      </c>
      <c r="F39" s="5">
        <v>10</v>
      </c>
      <c r="G39" s="5">
        <v>0</v>
      </c>
      <c r="H39" s="11">
        <f t="shared" si="1"/>
        <v>86.956521739130437</v>
      </c>
      <c r="I39" s="11">
        <f t="shared" si="0"/>
        <v>43.478260869565219</v>
      </c>
      <c r="J39" s="5" t="s">
        <v>37</v>
      </c>
      <c r="K39" s="28">
        <v>5</v>
      </c>
    </row>
    <row r="40" spans="1:11" x14ac:dyDescent="0.25">
      <c r="A40" s="6" t="s">
        <v>14</v>
      </c>
      <c r="B40" s="5">
        <v>17</v>
      </c>
      <c r="C40" s="5">
        <v>16</v>
      </c>
      <c r="D40" s="5">
        <v>4</v>
      </c>
      <c r="E40" s="5">
        <v>10</v>
      </c>
      <c r="F40" s="5">
        <v>1</v>
      </c>
      <c r="G40" s="5">
        <v>0</v>
      </c>
      <c r="H40" s="11">
        <f t="shared" si="1"/>
        <v>75</v>
      </c>
      <c r="I40" s="11">
        <f t="shared" si="0"/>
        <v>6.25</v>
      </c>
      <c r="J40" s="5" t="s">
        <v>37</v>
      </c>
      <c r="K40" s="28">
        <v>4</v>
      </c>
    </row>
    <row r="41" spans="1:11" x14ac:dyDescent="0.25">
      <c r="A41" s="9" t="s">
        <v>57</v>
      </c>
      <c r="B41" s="8">
        <f t="shared" ref="B41:G41" si="12">SUM(B37:B40)</f>
        <v>81</v>
      </c>
      <c r="C41" s="8">
        <f t="shared" si="12"/>
        <v>80</v>
      </c>
      <c r="D41" s="8">
        <f t="shared" si="12"/>
        <v>7</v>
      </c>
      <c r="E41" s="8">
        <f t="shared" si="12"/>
        <v>31</v>
      </c>
      <c r="F41" s="8">
        <f t="shared" si="12"/>
        <v>26</v>
      </c>
      <c r="G41" s="8">
        <f t="shared" si="12"/>
        <v>15</v>
      </c>
      <c r="H41" s="10">
        <f t="shared" si="1"/>
        <v>91.25</v>
      </c>
      <c r="I41" s="10">
        <f t="shared" si="0"/>
        <v>51.249999999999993</v>
      </c>
      <c r="J41" s="8"/>
      <c r="K41" s="29">
        <f>SUM(K37:K40)</f>
        <v>19</v>
      </c>
    </row>
    <row r="42" spans="1:11" x14ac:dyDescent="0.25">
      <c r="A42" s="6" t="s">
        <v>15</v>
      </c>
      <c r="B42" s="5">
        <v>24</v>
      </c>
      <c r="C42" s="5">
        <v>23</v>
      </c>
      <c r="D42" s="5">
        <v>1</v>
      </c>
      <c r="E42" s="5">
        <v>8</v>
      </c>
      <c r="F42" s="5">
        <v>9</v>
      </c>
      <c r="G42" s="5">
        <v>5</v>
      </c>
      <c r="H42" s="11">
        <f t="shared" si="1"/>
        <v>95.652173913043484</v>
      </c>
      <c r="I42" s="11">
        <f t="shared" si="0"/>
        <v>60.869565217391312</v>
      </c>
      <c r="J42" s="5" t="s">
        <v>38</v>
      </c>
      <c r="K42" s="28">
        <v>6</v>
      </c>
    </row>
    <row r="43" spans="1:11" x14ac:dyDescent="0.25">
      <c r="A43" s="6" t="s">
        <v>16</v>
      </c>
      <c r="B43" s="5">
        <v>25</v>
      </c>
      <c r="C43" s="5">
        <v>23</v>
      </c>
      <c r="D43" s="5">
        <v>4</v>
      </c>
      <c r="E43" s="5">
        <v>9</v>
      </c>
      <c r="F43" s="5">
        <v>8</v>
      </c>
      <c r="G43" s="5">
        <v>2</v>
      </c>
      <c r="H43" s="11">
        <f t="shared" si="1"/>
        <v>82.608695652173907</v>
      </c>
      <c r="I43" s="11">
        <f t="shared" si="0"/>
        <v>43.478260869565219</v>
      </c>
      <c r="J43" s="5" t="s">
        <v>38</v>
      </c>
      <c r="K43" s="28">
        <v>8</v>
      </c>
    </row>
    <row r="44" spans="1:11" x14ac:dyDescent="0.25">
      <c r="A44" s="6" t="s">
        <v>17</v>
      </c>
      <c r="B44" s="5">
        <v>19</v>
      </c>
      <c r="C44" s="5">
        <v>17</v>
      </c>
      <c r="D44" s="5">
        <v>5</v>
      </c>
      <c r="E44" s="5">
        <v>8</v>
      </c>
      <c r="F44" s="5">
        <v>2</v>
      </c>
      <c r="G44" s="5">
        <v>2</v>
      </c>
      <c r="H44" s="11">
        <f t="shared" si="1"/>
        <v>70.588235294117652</v>
      </c>
      <c r="I44" s="11">
        <f t="shared" si="0"/>
        <v>23.52941176470588</v>
      </c>
      <c r="J44" s="5" t="s">
        <v>37</v>
      </c>
      <c r="K44" s="28">
        <v>2</v>
      </c>
    </row>
    <row r="45" spans="1:11" x14ac:dyDescent="0.25">
      <c r="A45" s="9" t="s">
        <v>58</v>
      </c>
      <c r="B45" s="8">
        <f t="shared" ref="B45:G45" si="13">SUM(B42:B44)</f>
        <v>68</v>
      </c>
      <c r="C45" s="8">
        <f t="shared" si="13"/>
        <v>63</v>
      </c>
      <c r="D45" s="8">
        <f t="shared" si="13"/>
        <v>10</v>
      </c>
      <c r="E45" s="8">
        <f t="shared" si="13"/>
        <v>25</v>
      </c>
      <c r="F45" s="8">
        <f t="shared" si="13"/>
        <v>19</v>
      </c>
      <c r="G45" s="8">
        <f t="shared" si="13"/>
        <v>9</v>
      </c>
      <c r="H45" s="10">
        <f t="shared" si="1"/>
        <v>84.126984126984127</v>
      </c>
      <c r="I45" s="10">
        <f t="shared" si="0"/>
        <v>44.444444444444443</v>
      </c>
      <c r="J45" s="8"/>
      <c r="K45" s="29">
        <f>SUM(K42:K44)</f>
        <v>16</v>
      </c>
    </row>
    <row r="46" spans="1:11" x14ac:dyDescent="0.25">
      <c r="A46" s="6" t="s">
        <v>18</v>
      </c>
      <c r="B46" s="5">
        <v>19</v>
      </c>
      <c r="C46" s="5">
        <v>16</v>
      </c>
      <c r="D46" s="5">
        <v>1</v>
      </c>
      <c r="E46" s="5">
        <v>6</v>
      </c>
      <c r="F46" s="5">
        <v>3</v>
      </c>
      <c r="G46" s="5">
        <v>6</v>
      </c>
      <c r="H46" s="11">
        <f t="shared" si="1"/>
        <v>93.75</v>
      </c>
      <c r="I46" s="11">
        <f t="shared" si="0"/>
        <v>56.25</v>
      </c>
      <c r="J46" s="5" t="s">
        <v>38</v>
      </c>
      <c r="K46" s="28">
        <v>2</v>
      </c>
    </row>
    <row r="47" spans="1:11" x14ac:dyDescent="0.25">
      <c r="A47" s="6" t="s">
        <v>19</v>
      </c>
      <c r="B47" s="5">
        <v>25</v>
      </c>
      <c r="C47" s="5">
        <v>25</v>
      </c>
      <c r="D47" s="5">
        <v>5</v>
      </c>
      <c r="E47" s="5">
        <v>11</v>
      </c>
      <c r="F47" s="5">
        <v>4</v>
      </c>
      <c r="G47" s="5">
        <v>5</v>
      </c>
      <c r="H47" s="11">
        <f t="shared" si="1"/>
        <v>80</v>
      </c>
      <c r="I47" s="11">
        <f t="shared" si="0"/>
        <v>36</v>
      </c>
      <c r="J47" s="5" t="s">
        <v>38</v>
      </c>
      <c r="K47" s="28">
        <v>7</v>
      </c>
    </row>
    <row r="48" spans="1:11" x14ac:dyDescent="0.25">
      <c r="A48" s="6" t="s">
        <v>20</v>
      </c>
      <c r="B48" s="5">
        <v>20</v>
      </c>
      <c r="C48" s="5">
        <v>20</v>
      </c>
      <c r="D48" s="5">
        <v>6</v>
      </c>
      <c r="E48" s="5">
        <v>13</v>
      </c>
      <c r="F48" s="5">
        <v>1</v>
      </c>
      <c r="G48" s="5">
        <v>0</v>
      </c>
      <c r="H48" s="11">
        <f t="shared" si="1"/>
        <v>70</v>
      </c>
      <c r="I48" s="11">
        <f t="shared" si="0"/>
        <v>5</v>
      </c>
      <c r="J48" s="5" t="s">
        <v>37</v>
      </c>
      <c r="K48" s="28">
        <v>8</v>
      </c>
    </row>
    <row r="49" spans="1:11" x14ac:dyDescent="0.25">
      <c r="A49" s="9" t="s">
        <v>59</v>
      </c>
      <c r="B49" s="8">
        <f t="shared" ref="B49:G49" si="14">SUM(B46:B48)</f>
        <v>64</v>
      </c>
      <c r="C49" s="8">
        <f t="shared" si="14"/>
        <v>61</v>
      </c>
      <c r="D49" s="8">
        <f t="shared" si="14"/>
        <v>12</v>
      </c>
      <c r="E49" s="8">
        <f t="shared" si="14"/>
        <v>30</v>
      </c>
      <c r="F49" s="8">
        <f t="shared" si="14"/>
        <v>8</v>
      </c>
      <c r="G49" s="8">
        <f t="shared" si="14"/>
        <v>11</v>
      </c>
      <c r="H49" s="10">
        <f t="shared" si="1"/>
        <v>80.327868852459019</v>
      </c>
      <c r="I49" s="10">
        <f t="shared" si="0"/>
        <v>31.147540983606557</v>
      </c>
      <c r="J49" s="8"/>
      <c r="K49" s="29">
        <f>SUM(K46:K48)</f>
        <v>17</v>
      </c>
    </row>
    <row r="50" spans="1:11" x14ac:dyDescent="0.25">
      <c r="A50" s="6" t="s">
        <v>21</v>
      </c>
      <c r="B50" s="5">
        <v>27</v>
      </c>
      <c r="C50" s="5">
        <v>25</v>
      </c>
      <c r="D50" s="5">
        <v>4</v>
      </c>
      <c r="E50" s="5">
        <v>1</v>
      </c>
      <c r="F50" s="5">
        <v>4</v>
      </c>
      <c r="G50" s="5">
        <v>16</v>
      </c>
      <c r="H50" s="11">
        <f t="shared" si="1"/>
        <v>84</v>
      </c>
      <c r="I50" s="11">
        <f t="shared" si="0"/>
        <v>80</v>
      </c>
      <c r="J50" s="5" t="s">
        <v>40</v>
      </c>
      <c r="K50" s="28">
        <v>4</v>
      </c>
    </row>
    <row r="51" spans="1:11" x14ac:dyDescent="0.25">
      <c r="A51" s="6" t="s">
        <v>22</v>
      </c>
      <c r="B51" s="5">
        <v>27</v>
      </c>
      <c r="C51" s="5">
        <v>22</v>
      </c>
      <c r="D51" s="5">
        <v>3</v>
      </c>
      <c r="E51" s="5">
        <v>15</v>
      </c>
      <c r="F51" s="5">
        <v>4</v>
      </c>
      <c r="G51" s="5">
        <v>0</v>
      </c>
      <c r="H51" s="11">
        <f t="shared" si="1"/>
        <v>86.36363636363636</v>
      </c>
      <c r="I51" s="11">
        <f t="shared" si="0"/>
        <v>18.181818181818183</v>
      </c>
      <c r="J51" s="5" t="s">
        <v>38</v>
      </c>
      <c r="K51" s="28">
        <v>5</v>
      </c>
    </row>
    <row r="52" spans="1:11" x14ac:dyDescent="0.25">
      <c r="A52" s="6" t="s">
        <v>23</v>
      </c>
      <c r="B52" s="5">
        <v>22</v>
      </c>
      <c r="C52" s="5">
        <v>20</v>
      </c>
      <c r="D52" s="5">
        <v>5</v>
      </c>
      <c r="E52" s="5">
        <v>12</v>
      </c>
      <c r="F52" s="5">
        <v>2</v>
      </c>
      <c r="G52" s="5">
        <v>1</v>
      </c>
      <c r="H52" s="11">
        <f t="shared" si="1"/>
        <v>75</v>
      </c>
      <c r="I52" s="11">
        <f t="shared" si="0"/>
        <v>15</v>
      </c>
      <c r="J52" s="5" t="s">
        <v>40</v>
      </c>
      <c r="K52" s="28">
        <v>7</v>
      </c>
    </row>
    <row r="53" spans="1:11" x14ac:dyDescent="0.25">
      <c r="A53" s="9" t="s">
        <v>60</v>
      </c>
      <c r="B53" s="8">
        <f t="shared" ref="B53:G53" si="15">SUM(B50:B52)</f>
        <v>76</v>
      </c>
      <c r="C53" s="8">
        <f t="shared" si="15"/>
        <v>67</v>
      </c>
      <c r="D53" s="8">
        <f t="shared" si="15"/>
        <v>12</v>
      </c>
      <c r="E53" s="8">
        <f t="shared" si="15"/>
        <v>28</v>
      </c>
      <c r="F53" s="8">
        <f t="shared" si="15"/>
        <v>10</v>
      </c>
      <c r="G53" s="8">
        <f t="shared" si="15"/>
        <v>17</v>
      </c>
      <c r="H53" s="10">
        <f t="shared" si="1"/>
        <v>82.089552238805979</v>
      </c>
      <c r="I53" s="10">
        <f t="shared" si="0"/>
        <v>40.298507462686565</v>
      </c>
      <c r="J53" s="8"/>
      <c r="K53" s="29">
        <f>SUM(K50:K52)</f>
        <v>16</v>
      </c>
    </row>
    <row r="54" spans="1:11" x14ac:dyDescent="0.25">
      <c r="A54" s="12" t="s">
        <v>48</v>
      </c>
      <c r="B54" s="5">
        <v>25</v>
      </c>
      <c r="C54" s="2">
        <v>24</v>
      </c>
      <c r="D54" s="2">
        <v>2</v>
      </c>
      <c r="E54" s="2">
        <v>3</v>
      </c>
      <c r="F54" s="2">
        <v>11</v>
      </c>
      <c r="G54" s="2">
        <v>8</v>
      </c>
      <c r="H54" s="11">
        <f t="shared" si="1"/>
        <v>91.666666666666657</v>
      </c>
      <c r="I54" s="11">
        <f t="shared" si="0"/>
        <v>79.166666666666657</v>
      </c>
      <c r="J54" s="5" t="s">
        <v>39</v>
      </c>
      <c r="K54" s="28">
        <v>6</v>
      </c>
    </row>
    <row r="55" spans="1:11" x14ac:dyDescent="0.25">
      <c r="A55" s="12" t="s">
        <v>49</v>
      </c>
      <c r="B55" s="5">
        <v>25</v>
      </c>
      <c r="C55" s="5">
        <v>24</v>
      </c>
      <c r="D55" s="5">
        <v>6</v>
      </c>
      <c r="E55" s="5">
        <v>13</v>
      </c>
      <c r="F55" s="5">
        <v>1</v>
      </c>
      <c r="G55" s="5">
        <v>4</v>
      </c>
      <c r="H55" s="11">
        <f t="shared" si="1"/>
        <v>75</v>
      </c>
      <c r="I55" s="11">
        <f t="shared" si="0"/>
        <v>20.833333333333336</v>
      </c>
      <c r="J55" s="5" t="s">
        <v>39</v>
      </c>
      <c r="K55" s="28"/>
    </row>
    <row r="56" spans="1:11" x14ac:dyDescent="0.25">
      <c r="A56" s="12" t="s">
        <v>50</v>
      </c>
      <c r="B56" s="5">
        <v>25</v>
      </c>
      <c r="C56" s="5">
        <v>24</v>
      </c>
      <c r="D56" s="5">
        <v>2</v>
      </c>
      <c r="E56" s="5">
        <v>4</v>
      </c>
      <c r="F56" s="5">
        <v>11</v>
      </c>
      <c r="G56" s="5">
        <v>7</v>
      </c>
      <c r="H56" s="11">
        <f t="shared" si="1"/>
        <v>91.666666666666657</v>
      </c>
      <c r="I56" s="11">
        <f t="shared" si="0"/>
        <v>75</v>
      </c>
      <c r="J56" s="5" t="s">
        <v>39</v>
      </c>
      <c r="K56" s="28"/>
    </row>
    <row r="57" spans="1:11" x14ac:dyDescent="0.25">
      <c r="A57" s="13" t="s">
        <v>65</v>
      </c>
      <c r="B57" s="8">
        <f t="shared" ref="B57:G57" si="16">SUM(B54:B56)</f>
        <v>75</v>
      </c>
      <c r="C57" s="8">
        <f t="shared" si="16"/>
        <v>72</v>
      </c>
      <c r="D57" s="8">
        <f t="shared" si="16"/>
        <v>10</v>
      </c>
      <c r="E57" s="8">
        <f t="shared" si="16"/>
        <v>20</v>
      </c>
      <c r="F57" s="8">
        <f t="shared" si="16"/>
        <v>23</v>
      </c>
      <c r="G57" s="8">
        <f t="shared" si="16"/>
        <v>19</v>
      </c>
      <c r="H57" s="10">
        <f t="shared" si="1"/>
        <v>86.111111111111114</v>
      </c>
      <c r="I57" s="10">
        <f t="shared" si="0"/>
        <v>58.333333333333336</v>
      </c>
      <c r="J57" s="8"/>
      <c r="K57" s="29">
        <v>6</v>
      </c>
    </row>
    <row r="58" spans="1:11" x14ac:dyDescent="0.25">
      <c r="A58" s="12" t="s">
        <v>51</v>
      </c>
      <c r="B58" s="5">
        <v>20</v>
      </c>
      <c r="C58" s="2">
        <v>18</v>
      </c>
      <c r="D58" s="2">
        <v>4</v>
      </c>
      <c r="E58" s="2">
        <v>6</v>
      </c>
      <c r="F58" s="2">
        <v>7</v>
      </c>
      <c r="G58" s="2">
        <v>1</v>
      </c>
      <c r="H58" s="11">
        <f t="shared" si="1"/>
        <v>77.777777777777786</v>
      </c>
      <c r="I58" s="11">
        <f t="shared" si="0"/>
        <v>44.444444444444443</v>
      </c>
      <c r="J58" s="5" t="s">
        <v>38</v>
      </c>
      <c r="K58" s="28">
        <v>6</v>
      </c>
    </row>
    <row r="59" spans="1:11" x14ac:dyDescent="0.25">
      <c r="A59" s="12" t="s">
        <v>52</v>
      </c>
      <c r="B59" s="5">
        <v>20</v>
      </c>
      <c r="C59" s="5">
        <v>18</v>
      </c>
      <c r="D59" s="5">
        <v>6</v>
      </c>
      <c r="E59" s="5">
        <v>9</v>
      </c>
      <c r="F59" s="5">
        <v>2</v>
      </c>
      <c r="G59" s="5">
        <v>1</v>
      </c>
      <c r="H59" s="11">
        <f t="shared" si="1"/>
        <v>66.666666666666657</v>
      </c>
      <c r="I59" s="11">
        <f t="shared" si="0"/>
        <v>16.666666666666664</v>
      </c>
      <c r="J59" s="5" t="s">
        <v>38</v>
      </c>
      <c r="K59" s="28"/>
    </row>
    <row r="60" spans="1:11" x14ac:dyDescent="0.25">
      <c r="A60" s="12" t="s">
        <v>53</v>
      </c>
      <c r="B60" s="5">
        <v>20</v>
      </c>
      <c r="C60" s="5">
        <v>18</v>
      </c>
      <c r="D60" s="5">
        <v>4</v>
      </c>
      <c r="E60" s="5">
        <v>7</v>
      </c>
      <c r="F60" s="5">
        <v>5</v>
      </c>
      <c r="G60" s="5">
        <v>2</v>
      </c>
      <c r="H60" s="11">
        <f t="shared" si="1"/>
        <v>77.777777777777786</v>
      </c>
      <c r="I60" s="11">
        <f t="shared" si="0"/>
        <v>38.888888888888893</v>
      </c>
      <c r="J60" s="5" t="s">
        <v>38</v>
      </c>
      <c r="K60" s="28"/>
    </row>
    <row r="61" spans="1:11" x14ac:dyDescent="0.25">
      <c r="A61" s="13" t="s">
        <v>66</v>
      </c>
      <c r="B61" s="8">
        <f t="shared" ref="B61:G61" si="17">SUM(B58:B60)</f>
        <v>60</v>
      </c>
      <c r="C61" s="8">
        <f t="shared" si="17"/>
        <v>54</v>
      </c>
      <c r="D61" s="8">
        <f t="shared" si="17"/>
        <v>14</v>
      </c>
      <c r="E61" s="8">
        <f t="shared" si="17"/>
        <v>22</v>
      </c>
      <c r="F61" s="8">
        <f t="shared" si="17"/>
        <v>14</v>
      </c>
      <c r="G61" s="8">
        <f t="shared" si="17"/>
        <v>4</v>
      </c>
      <c r="H61" s="10">
        <f t="shared" si="1"/>
        <v>74.074074074074076</v>
      </c>
      <c r="I61" s="10">
        <f t="shared" si="0"/>
        <v>33.333333333333329</v>
      </c>
      <c r="J61" s="8"/>
      <c r="K61" s="29">
        <v>6</v>
      </c>
    </row>
    <row r="62" spans="1:11" x14ac:dyDescent="0.25">
      <c r="A62" s="12" t="s">
        <v>54</v>
      </c>
      <c r="B62" s="5">
        <v>15</v>
      </c>
      <c r="C62" s="5">
        <v>15</v>
      </c>
      <c r="D62" s="5">
        <v>5</v>
      </c>
      <c r="E62" s="5">
        <v>10</v>
      </c>
      <c r="F62" s="5">
        <v>0</v>
      </c>
      <c r="G62" s="5">
        <v>0</v>
      </c>
      <c r="H62" s="11">
        <f t="shared" si="1"/>
        <v>66.666666666666657</v>
      </c>
      <c r="I62" s="11">
        <f t="shared" si="0"/>
        <v>0</v>
      </c>
      <c r="J62" s="5" t="s">
        <v>37</v>
      </c>
      <c r="K62" s="28">
        <v>5</v>
      </c>
    </row>
    <row r="63" spans="1:11" x14ac:dyDescent="0.25">
      <c r="A63" s="12" t="s">
        <v>55</v>
      </c>
      <c r="B63" s="5">
        <v>15</v>
      </c>
      <c r="C63" s="5">
        <v>15</v>
      </c>
      <c r="D63" s="5">
        <v>5</v>
      </c>
      <c r="E63" s="5">
        <v>9</v>
      </c>
      <c r="F63" s="5">
        <v>1</v>
      </c>
      <c r="G63" s="5">
        <v>0</v>
      </c>
      <c r="H63" s="11">
        <f t="shared" si="1"/>
        <v>66.666666666666657</v>
      </c>
      <c r="I63" s="11">
        <f t="shared" si="0"/>
        <v>6.666666666666667</v>
      </c>
      <c r="J63" s="5" t="s">
        <v>37</v>
      </c>
      <c r="K63" s="28"/>
    </row>
    <row r="64" spans="1:11" x14ac:dyDescent="0.25">
      <c r="A64" s="12" t="s">
        <v>56</v>
      </c>
      <c r="B64" s="5">
        <v>15</v>
      </c>
      <c r="C64" s="5">
        <v>15</v>
      </c>
      <c r="D64" s="5">
        <v>5</v>
      </c>
      <c r="E64" s="5">
        <v>10</v>
      </c>
      <c r="F64" s="5">
        <v>0</v>
      </c>
      <c r="G64" s="5">
        <v>0</v>
      </c>
      <c r="H64" s="11">
        <f t="shared" si="1"/>
        <v>66.666666666666657</v>
      </c>
      <c r="I64" s="11">
        <f t="shared" si="0"/>
        <v>0</v>
      </c>
      <c r="J64" s="5" t="s">
        <v>37</v>
      </c>
      <c r="K64" s="28"/>
    </row>
    <row r="65" spans="1:11" x14ac:dyDescent="0.25">
      <c r="A65" s="9" t="s">
        <v>67</v>
      </c>
      <c r="B65" s="8">
        <f t="shared" ref="B65:G65" si="18">SUM(B62:B64)</f>
        <v>45</v>
      </c>
      <c r="C65" s="8">
        <f t="shared" si="18"/>
        <v>45</v>
      </c>
      <c r="D65" s="8">
        <f t="shared" si="18"/>
        <v>15</v>
      </c>
      <c r="E65" s="8">
        <f t="shared" si="18"/>
        <v>29</v>
      </c>
      <c r="F65" s="8">
        <f t="shared" si="18"/>
        <v>1</v>
      </c>
      <c r="G65" s="8">
        <f t="shared" si="18"/>
        <v>0</v>
      </c>
      <c r="H65" s="10">
        <f t="shared" si="1"/>
        <v>66.666666666666657</v>
      </c>
      <c r="I65" s="10">
        <f t="shared" si="0"/>
        <v>2.2222222222222223</v>
      </c>
      <c r="J65" s="8"/>
      <c r="K65" s="29">
        <v>5</v>
      </c>
    </row>
    <row r="66" spans="1:11" x14ac:dyDescent="0.25">
      <c r="A66" s="9" t="s">
        <v>61</v>
      </c>
      <c r="B66" s="8">
        <f>SUM(B57+B61+B65)</f>
        <v>180</v>
      </c>
      <c r="C66" s="8">
        <f>SUM(C57+C61+C65)</f>
        <v>171</v>
      </c>
      <c r="D66" s="8">
        <f t="shared" ref="D66:G66" si="19">SUM(D57+D61+D65)</f>
        <v>39</v>
      </c>
      <c r="E66" s="8">
        <f t="shared" si="19"/>
        <v>71</v>
      </c>
      <c r="F66" s="8">
        <f t="shared" si="19"/>
        <v>38</v>
      </c>
      <c r="G66" s="8">
        <f t="shared" si="19"/>
        <v>23</v>
      </c>
      <c r="H66" s="10">
        <f t="shared" si="1"/>
        <v>77.192982456140342</v>
      </c>
      <c r="I66" s="10">
        <f t="shared" si="0"/>
        <v>35.672514619883039</v>
      </c>
      <c r="J66" s="8"/>
      <c r="K66" s="29">
        <f t="shared" ref="K66" si="20">SUM(K57+K61+K65)</f>
        <v>17</v>
      </c>
    </row>
    <row r="67" spans="1:11" x14ac:dyDescent="0.25">
      <c r="A67" s="12" t="s">
        <v>43</v>
      </c>
      <c r="B67" s="5">
        <v>25</v>
      </c>
      <c r="C67" s="5">
        <v>24</v>
      </c>
      <c r="D67" s="5">
        <v>0</v>
      </c>
      <c r="E67" s="5">
        <v>0</v>
      </c>
      <c r="F67" s="5">
        <v>7</v>
      </c>
      <c r="G67" s="5">
        <v>17</v>
      </c>
      <c r="H67" s="11">
        <f t="shared" si="1"/>
        <v>100</v>
      </c>
      <c r="I67" s="11">
        <f t="shared" si="0"/>
        <v>100</v>
      </c>
      <c r="J67" s="5" t="s">
        <v>39</v>
      </c>
      <c r="K67" s="28">
        <v>4</v>
      </c>
    </row>
    <row r="68" spans="1:11" x14ac:dyDescent="0.25">
      <c r="A68" s="12" t="s">
        <v>41</v>
      </c>
      <c r="B68" s="5">
        <v>25</v>
      </c>
      <c r="C68" s="5">
        <v>24</v>
      </c>
      <c r="D68" s="5">
        <v>0</v>
      </c>
      <c r="E68" s="5">
        <v>5</v>
      </c>
      <c r="F68" s="5">
        <v>3</v>
      </c>
      <c r="G68" s="5">
        <v>16</v>
      </c>
      <c r="H68" s="11">
        <f t="shared" ref="H68" si="21">SUM(C68-D68)/C68*100</f>
        <v>100</v>
      </c>
      <c r="I68" s="11">
        <f t="shared" ref="I68" si="22">SUM(F68+G68)/C68*100</f>
        <v>79.166666666666657</v>
      </c>
      <c r="J68" s="5" t="s">
        <v>39</v>
      </c>
      <c r="K68" s="28"/>
    </row>
    <row r="69" spans="1:11" x14ac:dyDescent="0.25">
      <c r="A69" s="12" t="s">
        <v>42</v>
      </c>
      <c r="B69" s="5">
        <v>25</v>
      </c>
      <c r="C69" s="5">
        <v>24</v>
      </c>
      <c r="D69" s="5">
        <v>0</v>
      </c>
      <c r="E69" s="5">
        <v>0</v>
      </c>
      <c r="F69" s="5">
        <v>6</v>
      </c>
      <c r="G69" s="5">
        <v>18</v>
      </c>
      <c r="H69" s="11">
        <f t="shared" ref="H69" si="23">SUM(C69-D69)/C69*100</f>
        <v>100</v>
      </c>
      <c r="I69" s="11">
        <f t="shared" ref="I69" si="24">SUM(F69+G69)/C69*100</f>
        <v>100</v>
      </c>
      <c r="J69" s="5" t="s">
        <v>39</v>
      </c>
      <c r="K69" s="28"/>
    </row>
    <row r="70" spans="1:11" x14ac:dyDescent="0.25">
      <c r="A70" s="13"/>
      <c r="B70" s="8">
        <f t="shared" ref="B70:G70" si="25">SUM(B67:B69)</f>
        <v>75</v>
      </c>
      <c r="C70" s="8">
        <f t="shared" si="25"/>
        <v>72</v>
      </c>
      <c r="D70" s="8">
        <f t="shared" si="25"/>
        <v>0</v>
      </c>
      <c r="E70" s="8">
        <f t="shared" si="25"/>
        <v>5</v>
      </c>
      <c r="F70" s="8">
        <f t="shared" si="25"/>
        <v>16</v>
      </c>
      <c r="G70" s="8">
        <f t="shared" si="25"/>
        <v>51</v>
      </c>
      <c r="H70" s="10">
        <f t="shared" si="1"/>
        <v>100</v>
      </c>
      <c r="I70" s="10">
        <f t="shared" si="0"/>
        <v>93.055555555555557</v>
      </c>
      <c r="J70" s="8"/>
      <c r="K70" s="29"/>
    </row>
    <row r="71" spans="1:11" x14ac:dyDescent="0.25">
      <c r="A71" s="12" t="s">
        <v>44</v>
      </c>
      <c r="B71" s="5">
        <v>25</v>
      </c>
      <c r="C71" s="5">
        <v>23</v>
      </c>
      <c r="D71" s="5">
        <v>1</v>
      </c>
      <c r="E71" s="5">
        <v>2</v>
      </c>
      <c r="F71" s="5">
        <v>12</v>
      </c>
      <c r="G71" s="5">
        <v>8</v>
      </c>
      <c r="H71" s="11">
        <f t="shared" si="1"/>
        <v>95.652173913043484</v>
      </c>
      <c r="I71" s="11">
        <f t="shared" si="0"/>
        <v>86.956521739130437</v>
      </c>
      <c r="J71" s="5" t="s">
        <v>39</v>
      </c>
      <c r="K71" s="28"/>
    </row>
    <row r="72" spans="1:11" x14ac:dyDescent="0.25">
      <c r="A72" s="12" t="s">
        <v>45</v>
      </c>
      <c r="B72" s="5">
        <v>25</v>
      </c>
      <c r="C72" s="5">
        <v>24</v>
      </c>
      <c r="D72" s="5">
        <v>1</v>
      </c>
      <c r="E72" s="5">
        <v>0</v>
      </c>
      <c r="F72" s="5">
        <v>7</v>
      </c>
      <c r="G72" s="5">
        <v>16</v>
      </c>
      <c r="H72" s="11">
        <f t="shared" ref="H72" si="26">SUM(C72-D72)/C72*100</f>
        <v>95.833333333333343</v>
      </c>
      <c r="I72" s="11">
        <f t="shared" ref="I72" si="27">SUM(F72+G72)/C72*100</f>
        <v>95.833333333333343</v>
      </c>
      <c r="J72" s="5" t="s">
        <v>39</v>
      </c>
      <c r="K72" s="28"/>
    </row>
    <row r="73" spans="1:11" x14ac:dyDescent="0.25">
      <c r="A73" s="9"/>
      <c r="B73" s="8">
        <f>SUM(B71:B72)</f>
        <v>50</v>
      </c>
      <c r="C73" s="8">
        <f>SUM(C71:C72)</f>
        <v>47</v>
      </c>
      <c r="D73" s="8">
        <f>SUM(D67:D72)</f>
        <v>2</v>
      </c>
      <c r="E73" s="8">
        <f>SUM(E71:E72)</f>
        <v>2</v>
      </c>
      <c r="F73" s="8">
        <f>SUM(F71:F72)</f>
        <v>19</v>
      </c>
      <c r="G73" s="8">
        <f>SUM(G71:G72)</f>
        <v>24</v>
      </c>
      <c r="H73" s="10">
        <f t="shared" si="1"/>
        <v>95.744680851063833</v>
      </c>
      <c r="I73" s="10">
        <f t="shared" si="0"/>
        <v>91.489361702127653</v>
      </c>
      <c r="J73" s="8"/>
      <c r="K73" s="29"/>
    </row>
    <row r="74" spans="1:11" x14ac:dyDescent="0.25">
      <c r="A74" s="9" t="s">
        <v>62</v>
      </c>
      <c r="B74" s="8">
        <f>SUM(B70+B73)</f>
        <v>125</v>
      </c>
      <c r="C74" s="8">
        <f t="shared" ref="C74:G74" si="28">SUM(C70+C73)</f>
        <v>119</v>
      </c>
      <c r="D74" s="8">
        <f t="shared" si="28"/>
        <v>2</v>
      </c>
      <c r="E74" s="8">
        <f t="shared" si="28"/>
        <v>7</v>
      </c>
      <c r="F74" s="8">
        <f t="shared" si="28"/>
        <v>35</v>
      </c>
      <c r="G74" s="8">
        <f t="shared" si="28"/>
        <v>75</v>
      </c>
      <c r="H74" s="10">
        <f t="shared" si="1"/>
        <v>98.319327731092429</v>
      </c>
      <c r="I74" s="10">
        <f t="shared" si="0"/>
        <v>92.436974789915965</v>
      </c>
      <c r="J74" s="8"/>
      <c r="K74" s="29">
        <v>4</v>
      </c>
    </row>
    <row r="75" spans="1:11" x14ac:dyDescent="0.25">
      <c r="A75" s="6" t="s">
        <v>27</v>
      </c>
      <c r="B75" s="5">
        <v>15</v>
      </c>
      <c r="C75" s="5">
        <v>15</v>
      </c>
      <c r="D75" s="5">
        <v>1</v>
      </c>
      <c r="E75" s="5">
        <v>5</v>
      </c>
      <c r="F75" s="5">
        <v>6</v>
      </c>
      <c r="G75" s="5">
        <v>3</v>
      </c>
      <c r="H75" s="11">
        <f t="shared" si="1"/>
        <v>93.333333333333329</v>
      </c>
      <c r="I75" s="11">
        <f t="shared" si="0"/>
        <v>60</v>
      </c>
      <c r="J75" s="5" t="s">
        <v>40</v>
      </c>
      <c r="K75" s="28">
        <v>1</v>
      </c>
    </row>
    <row r="76" spans="1:11" x14ac:dyDescent="0.25">
      <c r="A76" s="6" t="s">
        <v>28</v>
      </c>
      <c r="B76" s="5">
        <v>16</v>
      </c>
      <c r="C76" s="5">
        <v>16</v>
      </c>
      <c r="D76" s="5">
        <v>4</v>
      </c>
      <c r="E76" s="5">
        <v>10</v>
      </c>
      <c r="F76" s="5">
        <v>1</v>
      </c>
      <c r="G76" s="5">
        <v>1</v>
      </c>
      <c r="H76" s="11">
        <f t="shared" si="1"/>
        <v>75</v>
      </c>
      <c r="I76" s="11">
        <f t="shared" si="0"/>
        <v>12.5</v>
      </c>
      <c r="J76" s="5" t="s">
        <v>40</v>
      </c>
      <c r="K76" s="28">
        <v>4</v>
      </c>
    </row>
    <row r="77" spans="1:11" x14ac:dyDescent="0.25">
      <c r="A77" s="8" t="s">
        <v>63</v>
      </c>
      <c r="B77" s="8">
        <f t="shared" ref="B77:G77" si="29">SUM(B75:B76)</f>
        <v>31</v>
      </c>
      <c r="C77" s="8">
        <f t="shared" si="29"/>
        <v>31</v>
      </c>
      <c r="D77" s="8">
        <f t="shared" si="29"/>
        <v>5</v>
      </c>
      <c r="E77" s="8">
        <f t="shared" si="29"/>
        <v>15</v>
      </c>
      <c r="F77" s="8">
        <f t="shared" si="29"/>
        <v>7</v>
      </c>
      <c r="G77" s="8">
        <f t="shared" si="29"/>
        <v>4</v>
      </c>
      <c r="H77" s="10">
        <f t="shared" si="1"/>
        <v>83.870967741935488</v>
      </c>
      <c r="I77" s="10">
        <f t="shared" si="0"/>
        <v>35.483870967741936</v>
      </c>
      <c r="J77" s="8"/>
      <c r="K77" s="29">
        <f>SUM(K75:K76)</f>
        <v>5</v>
      </c>
    </row>
    <row r="78" spans="1:11" x14ac:dyDescent="0.25">
      <c r="A78" s="15" t="s">
        <v>64</v>
      </c>
      <c r="B78" s="15">
        <f t="shared" ref="B78:G78" si="30">SUM(B41+B45+B49+B53+B66+B70+B73+B77)</f>
        <v>625</v>
      </c>
      <c r="C78" s="15">
        <f t="shared" si="30"/>
        <v>592</v>
      </c>
      <c r="D78" s="15">
        <f t="shared" si="30"/>
        <v>87</v>
      </c>
      <c r="E78" s="15">
        <f t="shared" si="30"/>
        <v>207</v>
      </c>
      <c r="F78" s="15">
        <f t="shared" si="30"/>
        <v>143</v>
      </c>
      <c r="G78" s="15">
        <f t="shared" si="30"/>
        <v>154</v>
      </c>
      <c r="H78" s="10">
        <f t="shared" si="1"/>
        <v>85.304054054054063</v>
      </c>
      <c r="I78" s="10">
        <f t="shared" si="0"/>
        <v>50.168918918918912</v>
      </c>
      <c r="J78" s="15"/>
      <c r="K78" s="30">
        <f>SUM(K41+K45+K49+K53+K66+K70+K73+K77)</f>
        <v>90</v>
      </c>
    </row>
  </sheetData>
  <mergeCells count="4">
    <mergeCell ref="A6:K6"/>
    <mergeCell ref="A36:K36"/>
    <mergeCell ref="A3:K3"/>
    <mergeCell ref="A34:K34"/>
  </mergeCells>
  <pageMargins left="0.9055118110236221" right="0.19685039370078741" top="0.74803149606299213" bottom="0.74803149606299213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24"/>
  <sheetViews>
    <sheetView topLeftCell="A25" workbookViewId="0">
      <selection activeCell="A3" sqref="A3:K24"/>
    </sheetView>
  </sheetViews>
  <sheetFormatPr defaultRowHeight="15" x14ac:dyDescent="0.25"/>
  <cols>
    <col min="1" max="1" width="12.42578125" customWidth="1"/>
    <col min="2" max="2" width="8.5703125" customWidth="1"/>
    <col min="3" max="3" width="10.28515625" customWidth="1"/>
    <col min="4" max="5" width="4.7109375" customWidth="1"/>
    <col min="6" max="7" width="4.42578125" customWidth="1"/>
    <col min="8" max="8" width="7.7109375" customWidth="1"/>
    <col min="9" max="9" width="9.140625" style="1"/>
    <col min="10" max="10" width="12.42578125" customWidth="1"/>
    <col min="11" max="11" width="7.28515625" customWidth="1"/>
  </cols>
  <sheetData>
    <row r="3" spans="1:11" ht="18.75" x14ac:dyDescent="0.3">
      <c r="A3" s="38" t="s">
        <v>68</v>
      </c>
      <c r="B3" s="38"/>
      <c r="C3" s="38"/>
      <c r="D3" s="38"/>
      <c r="E3" s="38"/>
      <c r="F3" s="38"/>
      <c r="G3" s="38"/>
      <c r="H3" s="38"/>
      <c r="I3" s="38"/>
      <c r="J3" s="38"/>
      <c r="K3" s="38"/>
    </row>
    <row r="5" spans="1:11" ht="42.75" customHeight="1" x14ac:dyDescent="0.25">
      <c r="A5" s="17" t="s">
        <v>0</v>
      </c>
      <c r="B5" s="17" t="s">
        <v>1</v>
      </c>
      <c r="C5" s="17" t="s">
        <v>2</v>
      </c>
      <c r="D5" s="17" t="s">
        <v>7</v>
      </c>
      <c r="E5" s="17" t="s">
        <v>8</v>
      </c>
      <c r="F5" s="17" t="s">
        <v>9</v>
      </c>
      <c r="G5" s="17" t="s">
        <v>10</v>
      </c>
      <c r="H5" s="17" t="s">
        <v>3</v>
      </c>
      <c r="I5" s="18" t="s">
        <v>4</v>
      </c>
      <c r="J5" s="17" t="s">
        <v>5</v>
      </c>
      <c r="K5" s="17" t="s">
        <v>6</v>
      </c>
    </row>
    <row r="6" spans="1:11" s="14" customFormat="1" ht="20.25" customHeight="1" x14ac:dyDescent="0.25">
      <c r="A6" s="43" t="s">
        <v>69</v>
      </c>
      <c r="B6" s="44"/>
      <c r="C6" s="44"/>
      <c r="D6" s="44"/>
      <c r="E6" s="44"/>
      <c r="F6" s="44"/>
      <c r="G6" s="44"/>
      <c r="H6" s="44"/>
      <c r="I6" s="44"/>
      <c r="J6" s="44"/>
      <c r="K6" s="45"/>
    </row>
    <row r="7" spans="1:11" x14ac:dyDescent="0.25">
      <c r="A7" s="19" t="s">
        <v>11</v>
      </c>
      <c r="B7" s="19">
        <v>22</v>
      </c>
      <c r="C7" s="19">
        <v>22</v>
      </c>
      <c r="D7" s="19">
        <v>0</v>
      </c>
      <c r="E7" s="19">
        <v>3</v>
      </c>
      <c r="F7" s="19">
        <v>12</v>
      </c>
      <c r="G7" s="19">
        <v>7</v>
      </c>
      <c r="H7" s="24">
        <f>SUM(C7-D7)/C7*100</f>
        <v>100</v>
      </c>
      <c r="I7" s="24">
        <f t="shared" ref="I7:I24" si="0">SUM(F7+G7)/C7*100</f>
        <v>86.36363636363636</v>
      </c>
      <c r="J7" s="19" t="s">
        <v>70</v>
      </c>
      <c r="K7" s="19">
        <v>0</v>
      </c>
    </row>
    <row r="8" spans="1:11" x14ac:dyDescent="0.25">
      <c r="A8" s="19" t="s">
        <v>12</v>
      </c>
      <c r="B8" s="19">
        <v>19</v>
      </c>
      <c r="C8" s="19">
        <v>19</v>
      </c>
      <c r="D8" s="19">
        <v>0</v>
      </c>
      <c r="E8" s="19">
        <v>9</v>
      </c>
      <c r="F8" s="19">
        <v>4</v>
      </c>
      <c r="G8" s="19">
        <v>6</v>
      </c>
      <c r="H8" s="24">
        <f t="shared" ref="H8:H24" si="1">SUM(C8-D8)/C8*100</f>
        <v>100</v>
      </c>
      <c r="I8" s="24">
        <f t="shared" si="0"/>
        <v>52.631578947368418</v>
      </c>
      <c r="J8" s="19" t="s">
        <v>70</v>
      </c>
      <c r="K8" s="19">
        <v>0</v>
      </c>
    </row>
    <row r="9" spans="1:11" x14ac:dyDescent="0.25">
      <c r="A9" s="19" t="s">
        <v>13</v>
      </c>
      <c r="B9" s="19">
        <v>23</v>
      </c>
      <c r="C9" s="19">
        <v>22</v>
      </c>
      <c r="D9" s="19">
        <v>2</v>
      </c>
      <c r="E9" s="19">
        <v>4</v>
      </c>
      <c r="F9" s="19">
        <v>10</v>
      </c>
      <c r="G9" s="19">
        <v>6</v>
      </c>
      <c r="H9" s="24">
        <f t="shared" si="1"/>
        <v>90.909090909090907</v>
      </c>
      <c r="I9" s="24">
        <f t="shared" si="0"/>
        <v>72.727272727272734</v>
      </c>
      <c r="J9" s="19" t="s">
        <v>70</v>
      </c>
      <c r="K9" s="19">
        <v>2</v>
      </c>
    </row>
    <row r="10" spans="1:11" x14ac:dyDescent="0.25">
      <c r="A10" s="19" t="s">
        <v>14</v>
      </c>
      <c r="B10" s="19">
        <v>17</v>
      </c>
      <c r="C10" s="19">
        <v>15</v>
      </c>
      <c r="D10" s="19">
        <v>1</v>
      </c>
      <c r="E10" s="19">
        <v>4</v>
      </c>
      <c r="F10" s="19">
        <v>6</v>
      </c>
      <c r="G10" s="19">
        <v>4</v>
      </c>
      <c r="H10" s="24">
        <f t="shared" si="1"/>
        <v>93.333333333333329</v>
      </c>
      <c r="I10" s="24">
        <f t="shared" si="0"/>
        <v>66.666666666666657</v>
      </c>
      <c r="J10" s="19" t="s">
        <v>70</v>
      </c>
      <c r="K10" s="19">
        <v>1</v>
      </c>
    </row>
    <row r="11" spans="1:11" x14ac:dyDescent="0.25">
      <c r="A11" s="20" t="s">
        <v>57</v>
      </c>
      <c r="B11" s="20">
        <f t="shared" ref="B11" si="2">SUM(B7:B10)</f>
        <v>81</v>
      </c>
      <c r="C11" s="20">
        <f t="shared" ref="C11" si="3">SUM(C7:C10)</f>
        <v>78</v>
      </c>
      <c r="D11" s="20">
        <f t="shared" ref="D11" si="4">SUM(D7:D10)</f>
        <v>3</v>
      </c>
      <c r="E11" s="20">
        <f t="shared" ref="E11" si="5">SUM(E7:E10)</f>
        <v>20</v>
      </c>
      <c r="F11" s="20">
        <f t="shared" ref="F11" si="6">SUM(F7:F10)</f>
        <v>32</v>
      </c>
      <c r="G11" s="20">
        <f t="shared" ref="G11" si="7">SUM(G7:G10)</f>
        <v>23</v>
      </c>
      <c r="H11" s="25">
        <f t="shared" si="1"/>
        <v>96.15384615384616</v>
      </c>
      <c r="I11" s="25">
        <f t="shared" si="0"/>
        <v>70.512820512820511</v>
      </c>
      <c r="J11" s="20"/>
      <c r="K11" s="20">
        <f>SUM(K7:K10)</f>
        <v>3</v>
      </c>
    </row>
    <row r="12" spans="1:11" ht="21.75" customHeight="1" x14ac:dyDescent="0.25">
      <c r="A12" s="40" t="s">
        <v>71</v>
      </c>
      <c r="B12" s="41"/>
      <c r="C12" s="41"/>
      <c r="D12" s="41"/>
      <c r="E12" s="41"/>
      <c r="F12" s="41"/>
      <c r="G12" s="41"/>
      <c r="H12" s="41"/>
      <c r="I12" s="41"/>
      <c r="J12" s="41"/>
      <c r="K12" s="42"/>
    </row>
    <row r="13" spans="1:11" x14ac:dyDescent="0.25">
      <c r="A13" s="19" t="s">
        <v>24</v>
      </c>
      <c r="B13" s="21">
        <v>25</v>
      </c>
      <c r="C13" s="21">
        <v>22</v>
      </c>
      <c r="D13" s="21">
        <v>0</v>
      </c>
      <c r="E13" s="21">
        <v>4</v>
      </c>
      <c r="F13" s="21">
        <v>12</v>
      </c>
      <c r="G13" s="21">
        <v>6</v>
      </c>
      <c r="H13" s="26">
        <f t="shared" si="1"/>
        <v>100</v>
      </c>
      <c r="I13" s="26">
        <f t="shared" si="0"/>
        <v>81.818181818181827</v>
      </c>
      <c r="J13" s="19" t="s">
        <v>72</v>
      </c>
      <c r="K13" s="19">
        <v>0</v>
      </c>
    </row>
    <row r="14" spans="1:11" x14ac:dyDescent="0.25">
      <c r="A14" s="19" t="s">
        <v>25</v>
      </c>
      <c r="B14" s="21">
        <v>20</v>
      </c>
      <c r="C14" s="21">
        <v>18</v>
      </c>
      <c r="D14" s="21">
        <v>6</v>
      </c>
      <c r="E14" s="21">
        <v>4</v>
      </c>
      <c r="F14" s="21">
        <v>4</v>
      </c>
      <c r="G14" s="21">
        <v>4</v>
      </c>
      <c r="H14" s="26">
        <f t="shared" si="1"/>
        <v>66.666666666666657</v>
      </c>
      <c r="I14" s="26">
        <f t="shared" si="0"/>
        <v>44.444444444444443</v>
      </c>
      <c r="J14" s="19" t="s">
        <v>72</v>
      </c>
      <c r="K14" s="19">
        <v>6</v>
      </c>
    </row>
    <row r="15" spans="1:11" x14ac:dyDescent="0.25">
      <c r="A15" s="19" t="s">
        <v>26</v>
      </c>
      <c r="B15" s="21">
        <v>15</v>
      </c>
      <c r="C15" s="21">
        <v>15</v>
      </c>
      <c r="D15" s="21">
        <v>4</v>
      </c>
      <c r="E15" s="21">
        <v>5</v>
      </c>
      <c r="F15" s="21">
        <v>3</v>
      </c>
      <c r="G15" s="21">
        <v>3</v>
      </c>
      <c r="H15" s="26">
        <f t="shared" si="1"/>
        <v>73.333333333333329</v>
      </c>
      <c r="I15" s="26">
        <f t="shared" si="0"/>
        <v>40</v>
      </c>
      <c r="J15" s="19" t="s">
        <v>72</v>
      </c>
      <c r="K15" s="19">
        <v>4</v>
      </c>
    </row>
    <row r="16" spans="1:11" x14ac:dyDescent="0.25">
      <c r="A16" s="20" t="s">
        <v>61</v>
      </c>
      <c r="B16" s="20">
        <f t="shared" ref="B16:G16" si="8">SUM(B13:B15)</f>
        <v>60</v>
      </c>
      <c r="C16" s="20">
        <f t="shared" si="8"/>
        <v>55</v>
      </c>
      <c r="D16" s="20">
        <f t="shared" si="8"/>
        <v>10</v>
      </c>
      <c r="E16" s="20">
        <f t="shared" si="8"/>
        <v>13</v>
      </c>
      <c r="F16" s="20">
        <f t="shared" si="8"/>
        <v>19</v>
      </c>
      <c r="G16" s="20">
        <f t="shared" si="8"/>
        <v>13</v>
      </c>
      <c r="H16" s="25">
        <f t="shared" si="1"/>
        <v>81.818181818181827</v>
      </c>
      <c r="I16" s="25">
        <f t="shared" si="0"/>
        <v>58.18181818181818</v>
      </c>
      <c r="J16" s="20"/>
      <c r="K16" s="20">
        <f>SUM(K13:K15)</f>
        <v>10</v>
      </c>
    </row>
    <row r="17" spans="1:11" ht="21" customHeight="1" x14ac:dyDescent="0.25">
      <c r="A17" s="40" t="s">
        <v>75</v>
      </c>
      <c r="B17" s="41"/>
      <c r="C17" s="41"/>
      <c r="D17" s="41"/>
      <c r="E17" s="41"/>
      <c r="F17" s="41"/>
      <c r="G17" s="41"/>
      <c r="H17" s="41"/>
      <c r="I17" s="41"/>
      <c r="J17" s="41"/>
      <c r="K17" s="42"/>
    </row>
    <row r="18" spans="1:11" x14ac:dyDescent="0.25">
      <c r="A18" s="19" t="s">
        <v>24</v>
      </c>
      <c r="B18" s="22">
        <v>25</v>
      </c>
      <c r="C18" s="22">
        <v>22</v>
      </c>
      <c r="D18" s="22">
        <v>0</v>
      </c>
      <c r="E18" s="22">
        <v>4</v>
      </c>
      <c r="F18" s="22">
        <v>11</v>
      </c>
      <c r="G18" s="22">
        <v>7</v>
      </c>
      <c r="H18" s="26">
        <f t="shared" si="1"/>
        <v>100</v>
      </c>
      <c r="I18" s="26">
        <f t="shared" si="0"/>
        <v>81.818181818181827</v>
      </c>
      <c r="J18" s="19" t="s">
        <v>74</v>
      </c>
      <c r="K18" s="19">
        <v>6</v>
      </c>
    </row>
    <row r="19" spans="1:11" x14ac:dyDescent="0.25">
      <c r="A19" s="19" t="s">
        <v>25</v>
      </c>
      <c r="B19" s="22">
        <v>20</v>
      </c>
      <c r="C19" s="22">
        <v>17</v>
      </c>
      <c r="D19" s="22">
        <v>0</v>
      </c>
      <c r="E19" s="22">
        <v>3</v>
      </c>
      <c r="F19" s="22">
        <v>8</v>
      </c>
      <c r="G19" s="22">
        <v>6</v>
      </c>
      <c r="H19" s="26">
        <f t="shared" si="1"/>
        <v>100</v>
      </c>
      <c r="I19" s="26">
        <f t="shared" si="0"/>
        <v>82.35294117647058</v>
      </c>
      <c r="J19" s="19" t="s">
        <v>74</v>
      </c>
      <c r="K19" s="19">
        <v>8</v>
      </c>
    </row>
    <row r="20" spans="1:11" x14ac:dyDescent="0.25">
      <c r="A20" s="19" t="s">
        <v>26</v>
      </c>
      <c r="B20" s="22">
        <v>15</v>
      </c>
      <c r="C20" s="22">
        <v>14</v>
      </c>
      <c r="D20" s="22">
        <v>0</v>
      </c>
      <c r="E20" s="22">
        <v>7</v>
      </c>
      <c r="F20" s="22">
        <v>5</v>
      </c>
      <c r="G20" s="22">
        <v>2</v>
      </c>
      <c r="H20" s="26">
        <f t="shared" si="1"/>
        <v>100</v>
      </c>
      <c r="I20" s="26">
        <f t="shared" si="0"/>
        <v>50</v>
      </c>
      <c r="J20" s="19" t="s">
        <v>73</v>
      </c>
      <c r="K20" s="19">
        <v>2</v>
      </c>
    </row>
    <row r="21" spans="1:11" x14ac:dyDescent="0.25">
      <c r="A21" s="20" t="s">
        <v>61</v>
      </c>
      <c r="B21" s="20">
        <f t="shared" ref="B21:G21" si="9">SUM(B18:B20)</f>
        <v>60</v>
      </c>
      <c r="C21" s="20">
        <f t="shared" si="9"/>
        <v>53</v>
      </c>
      <c r="D21" s="20">
        <f t="shared" si="9"/>
        <v>0</v>
      </c>
      <c r="E21" s="20">
        <f t="shared" si="9"/>
        <v>14</v>
      </c>
      <c r="F21" s="20">
        <f t="shared" si="9"/>
        <v>24</v>
      </c>
      <c r="G21" s="20">
        <f t="shared" si="9"/>
        <v>15</v>
      </c>
      <c r="H21" s="25">
        <f t="shared" si="1"/>
        <v>100</v>
      </c>
      <c r="I21" s="25">
        <f t="shared" si="0"/>
        <v>73.584905660377359</v>
      </c>
      <c r="J21" s="20"/>
      <c r="K21" s="20">
        <f>SUM(K18:K20)</f>
        <v>16</v>
      </c>
    </row>
    <row r="22" spans="1:11" x14ac:dyDescent="0.25">
      <c r="A22" s="19" t="s">
        <v>27</v>
      </c>
      <c r="B22" s="23">
        <v>15</v>
      </c>
      <c r="C22" s="23">
        <v>14</v>
      </c>
      <c r="D22" s="23">
        <v>0</v>
      </c>
      <c r="E22" s="23">
        <v>0</v>
      </c>
      <c r="F22" s="23">
        <v>8</v>
      </c>
      <c r="G22" s="23">
        <v>6</v>
      </c>
      <c r="H22" s="26">
        <f t="shared" si="1"/>
        <v>100</v>
      </c>
      <c r="I22" s="26">
        <f t="shared" si="0"/>
        <v>100</v>
      </c>
      <c r="J22" s="19" t="s">
        <v>73</v>
      </c>
      <c r="K22" s="19">
        <v>1</v>
      </c>
    </row>
    <row r="23" spans="1:11" x14ac:dyDescent="0.25">
      <c r="A23" s="19" t="s">
        <v>28</v>
      </c>
      <c r="B23" s="23">
        <v>16</v>
      </c>
      <c r="C23" s="23">
        <v>15</v>
      </c>
      <c r="D23" s="23">
        <v>0</v>
      </c>
      <c r="E23" s="23">
        <v>5</v>
      </c>
      <c r="F23" s="23">
        <v>5</v>
      </c>
      <c r="G23" s="23">
        <v>5</v>
      </c>
      <c r="H23" s="26">
        <f t="shared" si="1"/>
        <v>100</v>
      </c>
      <c r="I23" s="26">
        <f t="shared" si="0"/>
        <v>66.666666666666657</v>
      </c>
      <c r="J23" s="19" t="s">
        <v>74</v>
      </c>
      <c r="K23" s="19">
        <v>4</v>
      </c>
    </row>
    <row r="24" spans="1:11" x14ac:dyDescent="0.25">
      <c r="A24" s="20" t="s">
        <v>63</v>
      </c>
      <c r="B24" s="20">
        <f t="shared" ref="B24:G24" si="10">SUM(B22:B23)</f>
        <v>31</v>
      </c>
      <c r="C24" s="20">
        <f t="shared" si="10"/>
        <v>29</v>
      </c>
      <c r="D24" s="20">
        <f t="shared" si="10"/>
        <v>0</v>
      </c>
      <c r="E24" s="20">
        <f t="shared" si="10"/>
        <v>5</v>
      </c>
      <c r="F24" s="20">
        <f t="shared" si="10"/>
        <v>13</v>
      </c>
      <c r="G24" s="20">
        <f t="shared" si="10"/>
        <v>11</v>
      </c>
      <c r="H24" s="25">
        <f t="shared" si="1"/>
        <v>100</v>
      </c>
      <c r="I24" s="25">
        <f t="shared" si="0"/>
        <v>82.758620689655174</v>
      </c>
      <c r="J24" s="20"/>
      <c r="K24" s="20">
        <f>SUM(K22:K23)</f>
        <v>5</v>
      </c>
    </row>
  </sheetData>
  <mergeCells count="4">
    <mergeCell ref="A17:K17"/>
    <mergeCell ref="A3:K3"/>
    <mergeCell ref="A6:K6"/>
    <mergeCell ref="A12:K1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Входные к.р. Рус, Мат</vt:lpstr>
      <vt:lpstr>Входные, другие предметы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2015-11-05T17:28:12Z</dcterms:modified>
</cp:coreProperties>
</file>